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192" windowWidth="11232" windowHeight="9900" activeTab="4"/>
  </bookViews>
  <sheets>
    <sheet name="المقدمة" sheetId="1" r:id="rId1"/>
    <sheet name="التقديم" sheetId="2" r:id="rId2"/>
    <sheet name="95" sheetId="31" r:id="rId3"/>
    <sheet name="96" sheetId="33" r:id="rId4"/>
    <sheet name="Gr_29" sheetId="40" r:id="rId5"/>
    <sheet name="97" sheetId="34" r:id="rId6"/>
    <sheet name="Sheet1" sheetId="41" r:id="rId7"/>
  </sheets>
  <definedNames>
    <definedName name="_xlnm.Print_Area" localSheetId="2">'95'!$A$1:$J$19</definedName>
    <definedName name="_xlnm.Print_Area" localSheetId="3">'96'!$A$1:$M$20</definedName>
    <definedName name="_xlnm.Print_Area" localSheetId="5">'97'!$A$1:$K$21</definedName>
    <definedName name="_xlnm.Print_Area" localSheetId="4">Gr_29!$A$1:$J$16</definedName>
    <definedName name="_xlnm.Print_Area" localSheetId="0">المقدمة!$A$1:$A$39</definedName>
  </definedNames>
  <calcPr calcId="145621"/>
</workbook>
</file>

<file path=xl/calcChain.xml><?xml version="1.0" encoding="utf-8"?>
<calcChain xmlns="http://schemas.openxmlformats.org/spreadsheetml/2006/main">
  <c r="L16" i="40" l="1"/>
  <c r="L15" i="40"/>
  <c r="L14" i="40"/>
  <c r="L13" i="40"/>
  <c r="L12" i="40"/>
  <c r="L11" i="40"/>
  <c r="L10" i="40"/>
  <c r="L9" i="40"/>
  <c r="L8" i="40"/>
  <c r="L7" i="40"/>
  <c r="C10" i="31" l="1"/>
  <c r="C11" i="31"/>
  <c r="C12" i="31"/>
  <c r="C13" i="31"/>
  <c r="C14" i="31"/>
  <c r="C15" i="31"/>
  <c r="C16" i="31"/>
  <c r="C17" i="31"/>
  <c r="C18" i="31"/>
  <c r="C9" i="31"/>
  <c r="F10" i="31"/>
  <c r="F11" i="31"/>
  <c r="F12" i="31"/>
  <c r="F13" i="31"/>
  <c r="F14" i="31"/>
  <c r="F15" i="31"/>
  <c r="F16" i="31"/>
  <c r="F17" i="31"/>
  <c r="F18" i="31"/>
  <c r="F9" i="31"/>
  <c r="D19" i="31"/>
  <c r="E19" i="31"/>
  <c r="G19" i="31"/>
  <c r="H19" i="31"/>
  <c r="D20" i="33"/>
  <c r="G20" i="33"/>
  <c r="H20" i="33"/>
  <c r="J20" i="33"/>
  <c r="K20" i="33"/>
  <c r="I19" i="33"/>
  <c r="F19" i="33"/>
  <c r="I18" i="33"/>
  <c r="F18" i="33"/>
  <c r="I17" i="33"/>
  <c r="F17" i="33"/>
  <c r="I16" i="33"/>
  <c r="F16" i="33"/>
  <c r="I15" i="33"/>
  <c r="F15" i="33"/>
  <c r="I14" i="33"/>
  <c r="F14" i="33"/>
  <c r="I12" i="33"/>
  <c r="E12" i="33" s="1"/>
  <c r="C12" i="33" s="1"/>
  <c r="F12" i="33"/>
  <c r="I11" i="33"/>
  <c r="F11" i="33"/>
  <c r="I10" i="33"/>
  <c r="E10" i="33" s="1"/>
  <c r="C10" i="33" s="1"/>
  <c r="F10" i="33"/>
  <c r="F19" i="31" l="1"/>
  <c r="C19" i="31"/>
  <c r="I20" i="33"/>
  <c r="E19" i="33"/>
  <c r="C19" i="33" s="1"/>
  <c r="E18" i="33"/>
  <c r="C18" i="33" s="1"/>
  <c r="E17" i="33"/>
  <c r="C17" i="33" s="1"/>
  <c r="F20" i="33"/>
  <c r="E11" i="33"/>
  <c r="E15" i="33"/>
  <c r="C15" i="33" s="1"/>
  <c r="E16" i="33"/>
  <c r="C16" i="33" s="1"/>
  <c r="E14" i="33"/>
  <c r="C14" i="33" s="1"/>
  <c r="C11" i="33" l="1"/>
  <c r="C20" i="33" s="1"/>
  <c r="E20" i="33"/>
  <c r="B8" i="41" l="1"/>
  <c r="E8" i="41"/>
  <c r="A8" i="41"/>
  <c r="F8" i="41"/>
  <c r="E3" i="41"/>
  <c r="A3" i="41"/>
  <c r="B3" i="41"/>
  <c r="B2" i="41"/>
  <c r="E2" i="41"/>
  <c r="A2" i="41"/>
  <c r="F3" i="41"/>
  <c r="F2" i="41"/>
  <c r="F1" i="41"/>
  <c r="E1" i="41"/>
  <c r="A1" i="41"/>
</calcChain>
</file>

<file path=xl/sharedStrings.xml><?xml version="1.0" encoding="utf-8"?>
<sst xmlns="http://schemas.openxmlformats.org/spreadsheetml/2006/main" count="175" uniqueCount="112">
  <si>
    <t>مصادر البيانات :</t>
  </si>
  <si>
    <t>يهدف هذا الفصل الى توفير بيانات اقتصادية عن نشاط الخدمات الإجتماعية والشخصية في القطاع  الخاص من حيث العمالة  والمستلزمات السلعية والخدمية وتقديرات الانتاج والقيمة المضافة .</t>
  </si>
  <si>
    <t>Main Economic Activity</t>
  </si>
  <si>
    <t>المجموع</t>
  </si>
  <si>
    <t>النشاط الاقتصادى الرئيسي</t>
  </si>
  <si>
    <t>Total</t>
  </si>
  <si>
    <t>عدد المشتغلين و تقديرات تعويضات العاملين حسب الجنسية و النشاط الإقتصادي الرئيسي</t>
  </si>
  <si>
    <t>تعويضات العاملين</t>
  </si>
  <si>
    <t>عدد المشتغلين</t>
  </si>
  <si>
    <t>Number of Employees</t>
  </si>
  <si>
    <t>تقديرات القيمة المضافة حسب النشاط الاقتصادي الرئيسي</t>
  </si>
  <si>
    <t>ESTIMATES OF VALUE ADDED BY MAIN ECONOMIC ACTIVITY</t>
  </si>
  <si>
    <t>القيمة المضافة الصافية</t>
  </si>
  <si>
    <t>الإهتلاكات</t>
  </si>
  <si>
    <t>القيمة المضافة الإجمالية</t>
  </si>
  <si>
    <t>المستلزمات السلعية والخدمية</t>
  </si>
  <si>
    <t>قيمة الإنتاج</t>
  </si>
  <si>
    <t>Intermediate Goods &amp; Services</t>
  </si>
  <si>
    <t>Production Value</t>
  </si>
  <si>
    <t>Net Value Added</t>
  </si>
  <si>
    <t>Depreciat ions</t>
  </si>
  <si>
    <t>Gross Value Added</t>
  </si>
  <si>
    <t>خدمات</t>
  </si>
  <si>
    <t>سلع</t>
  </si>
  <si>
    <t>إيرادات إخرى</t>
  </si>
  <si>
    <t>منتجات</t>
  </si>
  <si>
    <t>Services</t>
  </si>
  <si>
    <t>Goods</t>
  </si>
  <si>
    <t>Other Revenues</t>
  </si>
  <si>
    <t>Products</t>
  </si>
  <si>
    <t>MAIN ECONOMIC INDICATORS BY MAIN ECONOMIC ACTIVITY</t>
  </si>
  <si>
    <t>نسبة المستلزمات الخدمية إلى قيمة الإنتاج</t>
  </si>
  <si>
    <t>نسبة المستلزمات السلعية إلى قيمة الإنتاج</t>
  </si>
  <si>
    <t>(%)</t>
  </si>
  <si>
    <t>فائض التشغيل</t>
  </si>
  <si>
    <t>Percentage Of Intermediate Services To Output</t>
  </si>
  <si>
    <t>Percentage Of Intermediate Goods To Output</t>
  </si>
  <si>
    <t>Operating Surplus</t>
  </si>
  <si>
    <t>النشاط الاقتصادي الرئيسي</t>
  </si>
  <si>
    <t>قطري</t>
  </si>
  <si>
    <t>غير قطري</t>
  </si>
  <si>
    <t>Average Annual Wage (1)
(QR.)</t>
  </si>
  <si>
    <t>Productivity Of Employee
(QR.)</t>
  </si>
  <si>
    <t>Value Added Per Worker
(QR.)</t>
  </si>
  <si>
    <t>Distribution Of Net Value Added
(QR. 000)</t>
  </si>
  <si>
    <t>متوسط الأجر السنوي 1
ريال قطري</t>
  </si>
  <si>
    <t>إنتاجية المشتغل
ريال قطري</t>
  </si>
  <si>
    <t>نصيب المشتغل من القيمة المضافة الاجمالية
ريال قطري</t>
  </si>
  <si>
    <t>توزيعات القيمة المضافة الصافية
ألف ريال قطري</t>
  </si>
  <si>
    <t>أهم المؤشرات الإقتصادية حسب النشاط الإقتصادي الرئيسي</t>
  </si>
  <si>
    <t>نصيب المشتغل من القيمة المضافة الاجمالية
ريال قطري
Value Added Per Worker
(QR.)</t>
  </si>
  <si>
    <t>Education</t>
  </si>
  <si>
    <t xml:space="preserve">SOCIAL &amp; PERSONAL
SERVICES STATISTICS </t>
  </si>
  <si>
    <t>1 - Establishments Census,2010 .</t>
  </si>
  <si>
    <r>
      <t xml:space="preserve">رمز نشاط
</t>
    </r>
    <r>
      <rPr>
        <b/>
        <sz val="8"/>
        <rFont val="Arial"/>
        <family val="2"/>
      </rPr>
      <t>Activity Code</t>
    </r>
  </si>
  <si>
    <t>This chapter aims to furnish economic data related to the social and personal services in the private sector  in terms of employment, inputs, production and value added generated.</t>
  </si>
  <si>
    <t>هذا واعتمدت بيانات هذا الفصل بشكل رئيسي على نتائج البحث الميداني للاحصاءات الإجتماعية والشخصية الذي تقوم بتنفيذه وزارة التخطيط التنموي والإحصاء  سنوياً.</t>
  </si>
  <si>
    <t>Data Sources::</t>
  </si>
  <si>
    <t>Compensations Of Employees</t>
  </si>
  <si>
    <t>(1) Includes Wages, Salaries, Payments in-kind &amp; remuneration of board of directors.</t>
  </si>
  <si>
    <t>إحصاءات
الخدمات الإجتماعية والشخصية</t>
  </si>
  <si>
    <t>NUMBER OF EMPLOYEES &amp; ESTIMATES OF COMPENSATIONS OF EMPLOYEES BY NATIONALITY
&amp; MAIN ECONOMIC ACTIVITY</t>
  </si>
  <si>
    <t>Qataris</t>
  </si>
  <si>
    <t>Non-Qataris</t>
  </si>
  <si>
    <t>Data were mainly obtained from the results of field survey of Social and Personal Services Statistics conducted annually by the Ministry of Development Planning and Statistics.</t>
  </si>
  <si>
    <t>التعليم</t>
  </si>
  <si>
    <t>Human health activities</t>
  </si>
  <si>
    <t xml:space="preserve">الأنشطة في مجال صحة الإنسان </t>
  </si>
  <si>
    <t>Creative, arts and entertainment activities</t>
  </si>
  <si>
    <t>الأنشطة الإبداعية والفنون والترفيهيه</t>
  </si>
  <si>
    <t>Libraries, archives, museums and other cultural activities</t>
  </si>
  <si>
    <t>أنشطة المكتبات و المحفوظات، والمتاحف والأنشطة الثقافية الأخرى</t>
  </si>
  <si>
    <t>Sports activities and amusement and recreation activities</t>
  </si>
  <si>
    <t>الأنشطة الرياضية والترفيه والتسلية</t>
  </si>
  <si>
    <t xml:space="preserve">Activities of membership organizations
</t>
  </si>
  <si>
    <t>أنشطة المنظمات ذات العضوية</t>
  </si>
  <si>
    <t>Repair of computers and personal and household goods</t>
  </si>
  <si>
    <t>إصلاح أجهزة الحاسوب والسلع الشخصية والمنزلية</t>
  </si>
  <si>
    <t>Other personal service activities</t>
  </si>
  <si>
    <t>أنشطة الخدمات الشخصية الأخرى</t>
  </si>
  <si>
    <t>(1) يشمل الأجور والرواتب والمزايا العينية و مكافآت مجلس الإدارة.</t>
  </si>
  <si>
    <t>التعليم
Education</t>
  </si>
  <si>
    <t>الأنشطة في مجال صحة الإنسان
 Human health activities</t>
  </si>
  <si>
    <t>الأنشطة الإبداعية والفنون والترفيهيه
Creative, arts and entertainment activities</t>
  </si>
  <si>
    <t xml:space="preserve">أنشطة المنظمات ذات العضوية
Activities of membership organizations
</t>
  </si>
  <si>
    <t>أنشطة الخدمات الشخصية الأخرى
Other personal service activities</t>
  </si>
  <si>
    <t>Activities of membership organizations</t>
  </si>
  <si>
    <t>إجمالي القيمة المضافة حسب النشاط الاقتصادي الرئيسي</t>
  </si>
  <si>
    <t>GROSS VALUE ADDED BY MAIN ECONOMIC ACTIVITY</t>
  </si>
  <si>
    <t xml:space="preserve">اصلاح المركبات ذات المحركات والدراجات النارية </t>
  </si>
  <si>
    <t>Retail trade and repair of motor vehicles and motorcycles</t>
  </si>
  <si>
    <t>2 - Annual Bulletin of Social and Personal Services Statistics - Private Sector 2014.</t>
  </si>
  <si>
    <t xml:space="preserve">Graph No. (29) شكل رقم  </t>
  </si>
  <si>
    <t xml:space="preserve">   1 - تعداد المنشآت 2015.</t>
  </si>
  <si>
    <t xml:space="preserve">   2 - النشرة السنوية للإحصاءات الإجتماعية 
         والشخصية (منشآت القطاع الخاص
         2015)</t>
  </si>
  <si>
    <t>Social work activies without accommodation</t>
  </si>
  <si>
    <t xml:space="preserve">  أنشطة العمل الاجتماعي ، دون أقامة</t>
  </si>
  <si>
    <t>إحصاءات الخدمات الشخصية والإجتماعية 
(القطاع الخاص)</t>
  </si>
  <si>
    <t>CHAPTER XI</t>
  </si>
  <si>
    <t xml:space="preserve">SOCIAL &amp; PERSONAL SERVICES STATISTICS
(PRIVATE SECTOR) 
</t>
  </si>
  <si>
    <t>-@+</t>
  </si>
  <si>
    <t>اصلاح المركبات ذات المحركات والدراجات النارية
 Retail trade and repair of motor
vehicles and motorcycles</t>
  </si>
  <si>
    <t xml:space="preserve"> أنشطة العمل الاجتماعي ، دون أقامة
Social work activies without
accommodation</t>
  </si>
  <si>
    <t>أنشطة المكتبات و المحفوظات، والمتاحف والأنشطة الثقافية الأخرى
Libraries, archives, museums
and other cultural activities</t>
  </si>
  <si>
    <t>الأنشطة الرياضية والترفيه والتسلية
Sports activities and amusement
and recreation activities</t>
  </si>
  <si>
    <t>إصلاح أجهزة الحاسوب والسلع الشخصية والمنزلية
Repair of computers and personal
and household goods</t>
  </si>
  <si>
    <t>TABLE (95) Value QR.000</t>
  </si>
  <si>
    <t>جدول (95) القيمة ألف ريال قطري</t>
  </si>
  <si>
    <t>TABLE (96) Value QR.000</t>
  </si>
  <si>
    <t>جدول (96) القيمة ألف ريال قطري</t>
  </si>
  <si>
    <t>TABLE (97)</t>
  </si>
  <si>
    <t>جدول (97)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</si>
</sst>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8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0"/>
      <color indexed="12"/>
      <name val="Arial Rounded MT Bold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rgb="FF0000FF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1"/>
      </bottom>
      <diagonal/>
    </border>
    <border>
      <left style="thick">
        <color theme="0"/>
      </left>
      <right style="thick">
        <color theme="0"/>
      </right>
      <top style="medium">
        <color indexed="61"/>
      </top>
      <bottom style="medium">
        <color indexed="61"/>
      </bottom>
      <diagonal/>
    </border>
    <border>
      <left style="thick">
        <color theme="0"/>
      </left>
      <right style="thick">
        <color theme="0"/>
      </right>
      <top style="medium">
        <color indexed="6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0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3" fillId="2" borderId="1">
      <alignment horizontal="right" vertical="center" wrapText="1"/>
    </xf>
    <xf numFmtId="1" fontId="9" fillId="2" borderId="2">
      <alignment horizontal="left" vertical="center" wrapText="1"/>
    </xf>
    <xf numFmtId="1" fontId="5" fillId="2" borderId="3">
      <alignment horizontal="center" vertical="center"/>
    </xf>
    <xf numFmtId="0" fontId="4" fillId="2" borderId="3">
      <alignment horizontal="center" vertical="center" wrapText="1"/>
    </xf>
    <xf numFmtId="0" fontId="12" fillId="2" borderId="3">
      <alignment horizontal="center" vertical="center" wrapText="1"/>
    </xf>
    <xf numFmtId="0" fontId="1" fillId="0" borderId="0">
      <alignment horizontal="center" vertical="center" readingOrder="2"/>
    </xf>
    <xf numFmtId="0" fontId="6" fillId="0" borderId="0">
      <alignment horizontal="left" vertical="center"/>
    </xf>
    <xf numFmtId="0" fontId="31" fillId="0" borderId="0"/>
    <xf numFmtId="0" fontId="16" fillId="0" borderId="0"/>
    <xf numFmtId="0" fontId="30" fillId="0" borderId="0"/>
    <xf numFmtId="0" fontId="7" fillId="0" borderId="0">
      <alignment horizontal="right" vertical="center"/>
    </xf>
    <xf numFmtId="0" fontId="13" fillId="0" borderId="0">
      <alignment horizontal="left" vertical="center"/>
    </xf>
    <xf numFmtId="0" fontId="3" fillId="0" borderId="0">
      <alignment horizontal="right" vertical="center"/>
    </xf>
    <xf numFmtId="0" fontId="1" fillId="0" borderId="0">
      <alignment horizontal="left" vertical="center"/>
    </xf>
    <xf numFmtId="0" fontId="14" fillId="2" borderId="3" applyAlignment="0">
      <alignment horizontal="center" vertical="center"/>
    </xf>
    <xf numFmtId="0" fontId="7" fillId="0" borderId="4">
      <alignment horizontal="right" vertical="center" indent="1"/>
    </xf>
    <xf numFmtId="0" fontId="3" fillId="2" borderId="4">
      <alignment horizontal="right" vertical="center" wrapText="1" indent="1" readingOrder="2"/>
    </xf>
    <xf numFmtId="0" fontId="2" fillId="0" borderId="4">
      <alignment horizontal="right" vertical="center" indent="1"/>
    </xf>
    <xf numFmtId="0" fontId="2" fillId="2" borderId="4">
      <alignment horizontal="left" vertical="center" wrapText="1" indent="1"/>
    </xf>
    <xf numFmtId="0" fontId="2" fillId="0" borderId="5">
      <alignment horizontal="left" vertical="center"/>
    </xf>
    <xf numFmtId="0" fontId="2" fillId="0" borderId="6">
      <alignment horizontal="left" vertical="center"/>
    </xf>
    <xf numFmtId="0" fontId="1" fillId="0" borderId="0"/>
    <xf numFmtId="0" fontId="3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 wrapText="1" readingOrder="1"/>
    </xf>
    <xf numFmtId="0" fontId="21" fillId="0" borderId="0" xfId="10" applyFont="1" applyAlignment="1">
      <alignment vertical="center" wrapText="1"/>
    </xf>
    <xf numFmtId="0" fontId="17" fillId="0" borderId="0" xfId="10" applyFont="1" applyAlignment="1">
      <alignment vertical="center" wrapText="1"/>
    </xf>
    <xf numFmtId="0" fontId="17" fillId="0" borderId="0" xfId="10" applyFont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vertical="center" wrapText="1"/>
    </xf>
    <xf numFmtId="0" fontId="22" fillId="0" borderId="0" xfId="10" applyFont="1" applyFill="1" applyBorder="1" applyAlignment="1">
      <alignment horizontal="left" vertical="center" wrapText="1" indent="1"/>
    </xf>
    <xf numFmtId="0" fontId="20" fillId="0" borderId="0" xfId="10" applyFont="1" applyFill="1" applyBorder="1" applyAlignment="1">
      <alignment horizontal="right" vertical="center" wrapText="1" indent="1"/>
    </xf>
    <xf numFmtId="2" fontId="20" fillId="0" borderId="0" xfId="10" applyNumberFormat="1" applyFont="1" applyFill="1" applyBorder="1" applyAlignment="1">
      <alignment horizontal="right" vertical="center" wrapText="1" indent="1"/>
    </xf>
    <xf numFmtId="0" fontId="17" fillId="0" borderId="0" xfId="10" applyFont="1" applyFill="1" applyBorder="1" applyAlignment="1">
      <alignment horizontal="center" vertical="center" wrapText="1"/>
    </xf>
    <xf numFmtId="0" fontId="17" fillId="0" borderId="0" xfId="10" applyFont="1" applyAlignment="1">
      <alignment vertical="center" wrapText="1" readingOrder="1"/>
    </xf>
    <xf numFmtId="0" fontId="21" fillId="0" borderId="0" xfId="10" applyFont="1" applyAlignment="1">
      <alignment vertical="center" wrapText="1" readingOrder="2"/>
    </xf>
    <xf numFmtId="0" fontId="33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 readingOrder="2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1" fillId="0" borderId="0" xfId="10" applyFont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27" fillId="0" borderId="0" xfId="10" applyFont="1" applyAlignment="1">
      <alignment vertical="center" wrapText="1"/>
    </xf>
    <xf numFmtId="0" fontId="29" fillId="3" borderId="10" xfId="10" applyFont="1" applyFill="1" applyBorder="1" applyAlignment="1">
      <alignment horizontal="center" wrapText="1"/>
    </xf>
    <xf numFmtId="0" fontId="27" fillId="0" borderId="0" xfId="10" applyFont="1" applyAlignment="1">
      <alignment horizontal="center" vertical="center" wrapText="1"/>
    </xf>
    <xf numFmtId="0" fontId="24" fillId="0" borderId="0" xfId="10" applyFont="1" applyAlignment="1">
      <alignment vertical="center" wrapText="1" readingOrder="2"/>
    </xf>
    <xf numFmtId="0" fontId="8" fillId="3" borderId="12" xfId="10" applyFont="1" applyFill="1" applyBorder="1" applyAlignment="1">
      <alignment horizontal="center" vertical="top" wrapText="1"/>
    </xf>
    <xf numFmtId="0" fontId="27" fillId="0" borderId="0" xfId="10" applyFont="1"/>
    <xf numFmtId="0" fontId="29" fillId="3" borderId="15" xfId="10" applyFont="1" applyFill="1" applyBorder="1" applyAlignment="1">
      <alignment horizontal="center" wrapText="1"/>
    </xf>
    <xf numFmtId="1" fontId="17" fillId="0" borderId="0" xfId="10" applyNumberFormat="1" applyFont="1" applyFill="1" applyBorder="1" applyAlignment="1">
      <alignment vertical="center" wrapText="1"/>
    </xf>
    <xf numFmtId="0" fontId="27" fillId="3" borderId="15" xfId="10" applyFont="1" applyFill="1" applyBorder="1" applyAlignment="1">
      <alignment horizontal="center" wrapText="1"/>
    </xf>
    <xf numFmtId="1" fontId="29" fillId="4" borderId="13" xfId="10" applyNumberFormat="1" applyFont="1" applyFill="1" applyBorder="1" applyAlignment="1">
      <alignment vertical="center" wrapText="1"/>
    </xf>
    <xf numFmtId="1" fontId="1" fillId="4" borderId="16" xfId="0" applyNumberFormat="1" applyFont="1" applyFill="1" applyBorder="1" applyAlignment="1">
      <alignment vertical="center" wrapText="1"/>
    </xf>
    <xf numFmtId="1" fontId="1" fillId="3" borderId="17" xfId="0" applyNumberFormat="1" applyFont="1" applyFill="1" applyBorder="1" applyAlignment="1">
      <alignment vertical="center" wrapText="1"/>
    </xf>
    <xf numFmtId="0" fontId="29" fillId="3" borderId="10" xfId="10" applyFont="1" applyFill="1" applyBorder="1" applyAlignment="1">
      <alignment horizontal="center" wrapText="1"/>
    </xf>
    <xf numFmtId="0" fontId="8" fillId="3" borderId="12" xfId="10" applyFont="1" applyFill="1" applyBorder="1" applyAlignment="1">
      <alignment horizontal="center" vertical="top" wrapText="1"/>
    </xf>
    <xf numFmtId="0" fontId="21" fillId="0" borderId="0" xfId="10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6" fillId="4" borderId="16" xfId="0" applyFont="1" applyFill="1" applyBorder="1" applyAlignment="1">
      <alignment horizontal="left" vertical="center" wrapText="1" indent="1"/>
    </xf>
    <xf numFmtId="0" fontId="35" fillId="3" borderId="17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left" vertical="center" wrapText="1" indent="1"/>
    </xf>
    <xf numFmtId="0" fontId="38" fillId="4" borderId="16" xfId="0" applyFont="1" applyFill="1" applyBorder="1" applyAlignment="1">
      <alignment horizontal="left" vertical="center" wrapText="1" indent="1"/>
    </xf>
    <xf numFmtId="0" fontId="35" fillId="3" borderId="19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left" vertical="center" wrapText="1" indent="1"/>
    </xf>
    <xf numFmtId="0" fontId="27" fillId="0" borderId="0" xfId="0" applyFont="1" applyAlignment="1">
      <alignment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readingOrder="2"/>
    </xf>
    <xf numFmtId="0" fontId="4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readingOrder="2"/>
    </xf>
    <xf numFmtId="0" fontId="29" fillId="4" borderId="16" xfId="10" applyFont="1" applyFill="1" applyBorder="1" applyAlignment="1">
      <alignment vertical="center" wrapText="1"/>
    </xf>
    <xf numFmtId="0" fontId="1" fillId="4" borderId="16" xfId="10" applyFont="1" applyFill="1" applyBorder="1" applyAlignment="1">
      <alignment vertical="center" wrapText="1"/>
    </xf>
    <xf numFmtId="0" fontId="29" fillId="3" borderId="17" xfId="10" applyFont="1" applyFill="1" applyBorder="1" applyAlignment="1">
      <alignment vertical="center" wrapText="1"/>
    </xf>
    <xf numFmtId="0" fontId="1" fillId="3" borderId="17" xfId="10" applyFont="1" applyFill="1" applyBorder="1" applyAlignment="1">
      <alignment vertical="center" wrapText="1"/>
    </xf>
    <xf numFmtId="0" fontId="1" fillId="4" borderId="16" xfId="10" applyFont="1" applyFill="1" applyBorder="1" applyAlignment="1">
      <alignment horizontal="right" vertical="center" wrapText="1" indent="1"/>
    </xf>
    <xf numFmtId="2" fontId="1" fillId="4" borderId="16" xfId="10" applyNumberFormat="1" applyFont="1" applyFill="1" applyBorder="1" applyAlignment="1">
      <alignment horizontal="right" vertical="center" wrapText="1" indent="1"/>
    </xf>
    <xf numFmtId="0" fontId="1" fillId="3" borderId="17" xfId="10" applyFont="1" applyFill="1" applyBorder="1" applyAlignment="1">
      <alignment horizontal="right" vertical="center" wrapText="1" indent="1"/>
    </xf>
    <xf numFmtId="2" fontId="1" fillId="3" borderId="17" xfId="10" applyNumberFormat="1" applyFont="1" applyFill="1" applyBorder="1" applyAlignment="1">
      <alignment horizontal="right" vertical="center" wrapText="1" indent="1"/>
    </xf>
    <xf numFmtId="0" fontId="1" fillId="4" borderId="17" xfId="10" applyFont="1" applyFill="1" applyBorder="1" applyAlignment="1">
      <alignment horizontal="right" vertical="center" wrapText="1" indent="1"/>
    </xf>
    <xf numFmtId="2" fontId="1" fillId="4" borderId="17" xfId="10" applyNumberFormat="1" applyFont="1" applyFill="1" applyBorder="1" applyAlignment="1">
      <alignment horizontal="right" vertical="center" wrapText="1" indent="1"/>
    </xf>
    <xf numFmtId="0" fontId="37" fillId="3" borderId="29" xfId="10" applyFont="1" applyFill="1" applyBorder="1" applyAlignment="1">
      <alignment vertical="center" wrapText="1"/>
    </xf>
    <xf numFmtId="0" fontId="37" fillId="3" borderId="30" xfId="10" applyFont="1" applyFill="1" applyBorder="1" applyAlignment="1">
      <alignment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left" vertical="center" wrapText="1" indent="1"/>
    </xf>
    <xf numFmtId="0" fontId="1" fillId="3" borderId="19" xfId="10" applyFont="1" applyFill="1" applyBorder="1" applyAlignment="1">
      <alignment horizontal="right" vertical="center" wrapText="1" indent="1"/>
    </xf>
    <xf numFmtId="2" fontId="1" fillId="3" borderId="19" xfId="10" applyNumberFormat="1" applyFont="1" applyFill="1" applyBorder="1" applyAlignment="1">
      <alignment horizontal="right" vertical="center" wrapText="1" indent="1"/>
    </xf>
    <xf numFmtId="0" fontId="29" fillId="4" borderId="18" xfId="0" applyFont="1" applyFill="1" applyBorder="1" applyAlignment="1">
      <alignment horizontal="right" vertical="center" wrapText="1" indent="1"/>
    </xf>
    <xf numFmtId="2" fontId="29" fillId="4" borderId="18" xfId="0" applyNumberFormat="1" applyFont="1" applyFill="1" applyBorder="1" applyAlignment="1">
      <alignment horizontal="right" vertical="center" wrapText="1" indent="1"/>
    </xf>
    <xf numFmtId="0" fontId="29" fillId="3" borderId="19" xfId="10" applyFont="1" applyFill="1" applyBorder="1" applyAlignment="1">
      <alignment vertical="center" wrapText="1"/>
    </xf>
    <xf numFmtId="0" fontId="1" fillId="3" borderId="19" xfId="10" applyFont="1" applyFill="1" applyBorder="1" applyAlignment="1">
      <alignment vertical="center" wrapText="1"/>
    </xf>
    <xf numFmtId="1" fontId="1" fillId="3" borderId="19" xfId="0" applyNumberFormat="1" applyFont="1" applyFill="1" applyBorder="1" applyAlignment="1">
      <alignment vertical="center" wrapText="1"/>
    </xf>
    <xf numFmtId="0" fontId="37" fillId="4" borderId="32" xfId="0" applyFont="1" applyFill="1" applyBorder="1" applyAlignment="1">
      <alignment horizontal="right" vertical="center" wrapText="1" indent="1"/>
    </xf>
    <xf numFmtId="1" fontId="29" fillId="3" borderId="17" xfId="0" applyNumberFormat="1" applyFont="1" applyFill="1" applyBorder="1" applyAlignment="1">
      <alignment vertical="center" wrapText="1"/>
    </xf>
    <xf numFmtId="1" fontId="29" fillId="3" borderId="19" xfId="0" applyNumberFormat="1" applyFont="1" applyFill="1" applyBorder="1" applyAlignment="1">
      <alignment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33" fillId="0" borderId="0" xfId="0" applyFont="1" applyAlignment="1"/>
    <xf numFmtId="0" fontId="43" fillId="0" borderId="0" xfId="0" applyFont="1" applyAlignment="1">
      <alignment horizontal="center" vertical="top" wrapText="1"/>
    </xf>
    <xf numFmtId="0" fontId="33" fillId="0" borderId="0" xfId="0" applyFont="1" applyAlignment="1">
      <alignment vertical="top"/>
    </xf>
    <xf numFmtId="49" fontId="32" fillId="0" borderId="0" xfId="0" applyNumberFormat="1" applyFont="1" applyAlignment="1">
      <alignment horizontal="center" vertical="center"/>
    </xf>
    <xf numFmtId="0" fontId="27" fillId="0" borderId="34" xfId="10" applyFont="1" applyBorder="1" applyAlignment="1">
      <alignment vertical="center" wrapText="1"/>
    </xf>
    <xf numFmtId="1" fontId="29" fillId="4" borderId="35" xfId="10" applyNumberFormat="1" applyFont="1" applyFill="1" applyBorder="1" applyAlignment="1">
      <alignment vertical="center" wrapText="1"/>
    </xf>
    <xf numFmtId="1" fontId="29" fillId="4" borderId="18" xfId="0" applyNumberFormat="1" applyFont="1" applyFill="1" applyBorder="1" applyAlignment="1">
      <alignment vertical="center" wrapText="1"/>
    </xf>
    <xf numFmtId="0" fontId="37" fillId="4" borderId="18" xfId="0" applyFont="1" applyFill="1" applyBorder="1" applyAlignment="1">
      <alignment horizontal="right" vertical="center" wrapText="1" indent="1"/>
    </xf>
    <xf numFmtId="0" fontId="35" fillId="4" borderId="18" xfId="0" applyFont="1" applyFill="1" applyBorder="1" applyAlignment="1">
      <alignment horizontal="center" vertical="center" wrapText="1"/>
    </xf>
    <xf numFmtId="0" fontId="29" fillId="4" borderId="18" xfId="10" applyFont="1" applyFill="1" applyBorder="1" applyAlignment="1">
      <alignment vertical="center" wrapText="1"/>
    </xf>
    <xf numFmtId="0" fontId="27" fillId="0" borderId="0" xfId="10" applyFont="1" applyAlignment="1">
      <alignment vertical="center" wrapText="1" readingOrder="2"/>
    </xf>
    <xf numFmtId="0" fontId="1" fillId="0" borderId="0" xfId="0" applyFont="1" applyAlignment="1">
      <alignment horizontal="left" vertical="top" wrapText="1"/>
    </xf>
    <xf numFmtId="0" fontId="18" fillId="0" borderId="0" xfId="10" applyFont="1" applyAlignment="1">
      <alignment horizontal="center" vertical="center" wrapText="1" readingOrder="1"/>
    </xf>
    <xf numFmtId="0" fontId="37" fillId="3" borderId="17" xfId="0" applyFont="1" applyFill="1" applyBorder="1" applyAlignment="1">
      <alignment horizontal="right" vertical="center" wrapText="1" indent="1"/>
    </xf>
    <xf numFmtId="0" fontId="37" fillId="4" borderId="29" xfId="0" applyFont="1" applyFill="1" applyBorder="1" applyAlignment="1">
      <alignment horizontal="right" vertical="center" wrapText="1"/>
    </xf>
    <xf numFmtId="0" fontId="37" fillId="4" borderId="31" xfId="0" applyFont="1" applyFill="1" applyBorder="1" applyAlignment="1">
      <alignment horizontal="right" vertical="center" wrapText="1"/>
    </xf>
    <xf numFmtId="0" fontId="37" fillId="3" borderId="19" xfId="0" applyFont="1" applyFill="1" applyBorder="1" applyAlignment="1">
      <alignment horizontal="right" vertical="center" wrapText="1" indent="1"/>
    </xf>
    <xf numFmtId="0" fontId="37" fillId="4" borderId="29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" fillId="0" borderId="8" xfId="10" applyFont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right" vertical="center" wrapText="1" indent="1"/>
    </xf>
    <xf numFmtId="0" fontId="28" fillId="0" borderId="0" xfId="10" applyFont="1" applyAlignment="1">
      <alignment horizontal="center" wrapText="1"/>
    </xf>
    <xf numFmtId="0" fontId="3" fillId="0" borderId="0" xfId="10" applyFont="1" applyAlignment="1">
      <alignment horizontal="center" vertical="center" wrapText="1"/>
    </xf>
    <xf numFmtId="0" fontId="8" fillId="3" borderId="25" xfId="10" applyFont="1" applyFill="1" applyBorder="1" applyAlignment="1">
      <alignment horizontal="center" vertical="top" wrapText="1"/>
    </xf>
    <xf numFmtId="0" fontId="8" fillId="3" borderId="8" xfId="10" applyFont="1" applyFill="1" applyBorder="1" applyAlignment="1">
      <alignment horizontal="center" vertical="top" wrapText="1"/>
    </xf>
    <xf numFmtId="0" fontId="8" fillId="3" borderId="11" xfId="10" applyFont="1" applyFill="1" applyBorder="1" applyAlignment="1">
      <alignment horizontal="center" vertical="top" wrapText="1"/>
    </xf>
    <xf numFmtId="0" fontId="28" fillId="0" borderId="0" xfId="10" applyFont="1" applyAlignment="1">
      <alignment horizontal="center" vertical="center" wrapText="1" readingOrder="2"/>
    </xf>
    <xf numFmtId="0" fontId="29" fillId="0" borderId="0" xfId="10" applyFont="1" applyAlignment="1">
      <alignment vertical="center" wrapText="1"/>
    </xf>
    <xf numFmtId="0" fontId="3" fillId="0" borderId="0" xfId="10" applyFont="1" applyAlignment="1">
      <alignment horizontal="right" vertical="center" wrapText="1"/>
    </xf>
    <xf numFmtId="0" fontId="29" fillId="3" borderId="10" xfId="10" applyFont="1" applyFill="1" applyBorder="1" applyAlignment="1">
      <alignment horizontal="center" vertical="center" wrapText="1"/>
    </xf>
    <xf numFmtId="0" fontId="29" fillId="3" borderId="15" xfId="10" applyFont="1" applyFill="1" applyBorder="1" applyAlignment="1">
      <alignment horizontal="center" vertical="center" wrapText="1"/>
    </xf>
    <xf numFmtId="0" fontId="29" fillId="3" borderId="12" xfId="10" applyFont="1" applyFill="1" applyBorder="1" applyAlignment="1">
      <alignment horizontal="center" vertical="center" wrapText="1"/>
    </xf>
    <xf numFmtId="0" fontId="12" fillId="3" borderId="10" xfId="10" applyFont="1" applyFill="1" applyBorder="1" applyAlignment="1">
      <alignment horizontal="center" vertical="center" wrapText="1"/>
    </xf>
    <xf numFmtId="0" fontId="12" fillId="3" borderId="15" xfId="10" applyFont="1" applyFill="1" applyBorder="1" applyAlignment="1">
      <alignment horizontal="center" vertical="center" wrapText="1"/>
    </xf>
    <xf numFmtId="0" fontId="12" fillId="3" borderId="12" xfId="10" applyFont="1" applyFill="1" applyBorder="1" applyAlignment="1">
      <alignment horizontal="center" vertical="center" wrapText="1"/>
    </xf>
    <xf numFmtId="0" fontId="29" fillId="3" borderId="22" xfId="10" applyFont="1" applyFill="1" applyBorder="1" applyAlignment="1">
      <alignment horizontal="center" wrapText="1"/>
    </xf>
    <xf numFmtId="0" fontId="29" fillId="3" borderId="7" xfId="10" applyFont="1" applyFill="1" applyBorder="1" applyAlignment="1">
      <alignment horizontal="center" wrapText="1"/>
    </xf>
    <xf numFmtId="0" fontId="29" fillId="3" borderId="9" xfId="10" applyFont="1" applyFill="1" applyBorder="1" applyAlignment="1">
      <alignment horizontal="center" wrapText="1"/>
    </xf>
    <xf numFmtId="0" fontId="29" fillId="3" borderId="22" xfId="10" applyFont="1" applyFill="1" applyBorder="1" applyAlignment="1">
      <alignment horizontal="center" vertical="center" wrapText="1"/>
    </xf>
    <xf numFmtId="0" fontId="29" fillId="3" borderId="9" xfId="10" applyFont="1" applyFill="1" applyBorder="1" applyAlignment="1">
      <alignment horizontal="center" vertical="center" wrapText="1"/>
    </xf>
    <xf numFmtId="0" fontId="29" fillId="3" borderId="23" xfId="10" applyFont="1" applyFill="1" applyBorder="1" applyAlignment="1">
      <alignment horizontal="center" vertical="center" wrapText="1"/>
    </xf>
    <xf numFmtId="0" fontId="29" fillId="3" borderId="24" xfId="10" applyFont="1" applyFill="1" applyBorder="1" applyAlignment="1">
      <alignment horizontal="center" vertical="center" wrapText="1"/>
    </xf>
    <xf numFmtId="0" fontId="29" fillId="3" borderId="25" xfId="10" applyFont="1" applyFill="1" applyBorder="1" applyAlignment="1">
      <alignment horizontal="center" vertical="center" wrapText="1"/>
    </xf>
    <xf numFmtId="0" fontId="29" fillId="3" borderId="11" xfId="10" applyFont="1" applyFill="1" applyBorder="1" applyAlignment="1">
      <alignment horizontal="center" vertical="center" wrapText="1"/>
    </xf>
    <xf numFmtId="0" fontId="28" fillId="0" borderId="0" xfId="10" applyFont="1" applyAlignment="1">
      <alignment horizontal="center" vertical="center" wrapText="1"/>
    </xf>
    <xf numFmtId="0" fontId="37" fillId="4" borderId="36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0" fontId="29" fillId="3" borderId="20" xfId="10" applyFont="1" applyFill="1" applyBorder="1" applyAlignment="1">
      <alignment horizontal="center" vertical="center" wrapText="1"/>
    </xf>
    <xf numFmtId="0" fontId="29" fillId="3" borderId="14" xfId="10" applyFont="1" applyFill="1" applyBorder="1" applyAlignment="1">
      <alignment horizontal="center" vertical="center" wrapText="1"/>
    </xf>
    <xf numFmtId="0" fontId="29" fillId="3" borderId="21" xfId="10" applyFont="1" applyFill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 wrapText="1"/>
    </xf>
    <xf numFmtId="0" fontId="29" fillId="3" borderId="10" xfId="10" applyFont="1" applyFill="1" applyBorder="1" applyAlignment="1">
      <alignment horizontal="center" wrapText="1"/>
    </xf>
    <xf numFmtId="0" fontId="29" fillId="3" borderId="15" xfId="10" applyFont="1" applyFill="1" applyBorder="1" applyAlignment="1">
      <alignment horizontal="center" wrapText="1"/>
    </xf>
    <xf numFmtId="0" fontId="12" fillId="3" borderId="15" xfId="10" applyFont="1" applyFill="1" applyBorder="1" applyAlignment="1">
      <alignment horizontal="center" vertical="top" wrapText="1"/>
    </xf>
    <xf numFmtId="0" fontId="12" fillId="3" borderId="12" xfId="10" applyFont="1" applyFill="1" applyBorder="1" applyAlignment="1">
      <alignment horizontal="center" vertical="top" wrapText="1"/>
    </xf>
    <xf numFmtId="0" fontId="8" fillId="3" borderId="15" xfId="10" applyFont="1" applyFill="1" applyBorder="1" applyAlignment="1">
      <alignment horizontal="center" vertical="top" wrapText="1"/>
    </xf>
    <xf numFmtId="0" fontId="12" fillId="3" borderId="20" xfId="10" applyFont="1" applyFill="1" applyBorder="1" applyAlignment="1">
      <alignment horizontal="center" vertical="center"/>
    </xf>
    <xf numFmtId="0" fontId="12" fillId="3" borderId="14" xfId="10" applyFont="1" applyFill="1" applyBorder="1" applyAlignment="1">
      <alignment horizontal="center" vertical="center"/>
    </xf>
    <xf numFmtId="0" fontId="12" fillId="3" borderId="21" xfId="10" applyFont="1" applyFill="1" applyBorder="1" applyAlignment="1">
      <alignment horizontal="center" vertical="center"/>
    </xf>
    <xf numFmtId="0" fontId="19" fillId="0" borderId="0" xfId="10" applyFont="1" applyBorder="1" applyAlignment="1">
      <alignment horizontal="center" vertical="center" wrapText="1" readingOrder="1"/>
    </xf>
    <xf numFmtId="0" fontId="18" fillId="0" borderId="0" xfId="10" applyFont="1" applyBorder="1" applyAlignment="1">
      <alignment horizontal="center" vertical="center" wrapText="1" readingOrder="1"/>
    </xf>
    <xf numFmtId="0" fontId="20" fillId="0" borderId="0" xfId="10" applyFont="1" applyFill="1" applyBorder="1" applyAlignment="1">
      <alignment horizontal="center" vertical="center" wrapText="1"/>
    </xf>
    <xf numFmtId="0" fontId="25" fillId="0" borderId="0" xfId="10" applyFont="1" applyBorder="1" applyAlignment="1">
      <alignment horizontal="center" vertical="center" wrapText="1" readingOrder="2"/>
    </xf>
    <xf numFmtId="0" fontId="25" fillId="0" borderId="0" xfId="10" applyFont="1" applyBorder="1" applyAlignment="1">
      <alignment horizontal="center" vertical="center" wrapText="1"/>
    </xf>
    <xf numFmtId="0" fontId="21" fillId="0" borderId="0" xfId="1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 readingOrder="2"/>
    </xf>
    <xf numFmtId="0" fontId="8" fillId="3" borderId="12" xfId="10" applyFont="1" applyFill="1" applyBorder="1" applyAlignment="1">
      <alignment horizontal="center" vertical="top" wrapText="1"/>
    </xf>
    <xf numFmtId="0" fontId="37" fillId="4" borderId="17" xfId="0" applyFont="1" applyFill="1" applyBorder="1" applyAlignment="1">
      <alignment horizontal="right" vertical="center" wrapText="1" indent="1"/>
    </xf>
    <xf numFmtId="0" fontId="39" fillId="4" borderId="18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29" fillId="3" borderId="26" xfId="10" applyFont="1" applyFill="1" applyBorder="1" applyAlignment="1">
      <alignment horizontal="center" vertical="center"/>
    </xf>
    <xf numFmtId="0" fontId="29" fillId="3" borderId="27" xfId="10" applyFont="1" applyFill="1" applyBorder="1" applyAlignment="1">
      <alignment horizontal="center" vertical="center"/>
    </xf>
    <xf numFmtId="0" fontId="29" fillId="3" borderId="28" xfId="10" applyFont="1" applyFill="1" applyBorder="1" applyAlignment="1">
      <alignment horizontal="center" vertical="center"/>
    </xf>
  </cellXfs>
  <cellStyles count="34">
    <cellStyle name="H1" xfId="1"/>
    <cellStyle name="H2" xfId="2"/>
    <cellStyle name="had" xfId="3"/>
    <cellStyle name="had0" xfId="4"/>
    <cellStyle name="Had1" xfId="5"/>
    <cellStyle name="Had2" xfId="6"/>
    <cellStyle name="Had3" xfId="7"/>
    <cellStyle name="inxa" xfId="8"/>
    <cellStyle name="inxe" xfId="9"/>
    <cellStyle name="Normal" xfId="0" builtinId="0"/>
    <cellStyle name="Normal 2" xfId="10"/>
    <cellStyle name="Normal 2 2" xfId="24"/>
    <cellStyle name="Normal 2 3" xfId="25"/>
    <cellStyle name="Normal 2_نشره التجاره الداخليه 21" xfId="26"/>
    <cellStyle name="Normal 3" xfId="11"/>
    <cellStyle name="Normal 3 2" xfId="27"/>
    <cellStyle name="Normal 3 3" xfId="28"/>
    <cellStyle name="Normal 4" xfId="12"/>
    <cellStyle name="Normal 4 2" xfId="29"/>
    <cellStyle name="Normal 5" xfId="30"/>
    <cellStyle name="Normal 6" xfId="31"/>
    <cellStyle name="Normal 7" xfId="32"/>
    <cellStyle name="Normal 8" xfId="33"/>
    <cellStyle name="NotA" xfId="13"/>
    <cellStyle name="Note" xfId="14" builtinId="10" customBuiltin="1"/>
    <cellStyle name="T1" xfId="15"/>
    <cellStyle name="T2" xfId="16"/>
    <cellStyle name="Total" xfId="17" builtinId="25" customBuiltin="1"/>
    <cellStyle name="Total1" xfId="18"/>
    <cellStyle name="TXT1" xfId="19"/>
    <cellStyle name="TXT2" xfId="20"/>
    <cellStyle name="TXT3" xfId="21"/>
    <cellStyle name="TXT4" xfId="22"/>
    <cellStyle name="TXT5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9516802386548E-2"/>
          <c:y val="1.0108709253829692E-2"/>
          <c:w val="0.93882103801498973"/>
          <c:h val="0.617905743073606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Gr_29!$M$7:$M$16</c:f>
              <c:strCache>
                <c:ptCount val="10"/>
                <c:pt idx="0">
                  <c:v>اصلاح المركبات ذات المحركات والدراجات النارية
 Retail trade and repair of motor
vehicles and motorcycles</c:v>
                </c:pt>
                <c:pt idx="1">
                  <c:v>التعليم
Education</c:v>
                </c:pt>
                <c:pt idx="2">
                  <c:v>الأنشطة في مجال صحة الإنسان
 Human health activities</c:v>
                </c:pt>
                <c:pt idx="3">
                  <c:v> أنشطة العمل الاجتماعي ، دون أقامة
Social work activies without
accommodation</c:v>
                </c:pt>
                <c:pt idx="4">
                  <c:v>الأنشطة الإبداعية والفنون والترفيهيه
Creative, arts and entertainment activities</c:v>
                </c:pt>
                <c:pt idx="5">
                  <c:v>أنشطة المكتبات و المحفوظات، والمتاحف والأنشطة الثقافية الأخرى
Libraries, archives, museums
and other cultural activities</c:v>
                </c:pt>
                <c:pt idx="6">
                  <c:v>الأنشطة الرياضية والترفيه والتسلية
Sports activities and amusement
and recreation activities</c:v>
                </c:pt>
                <c:pt idx="7">
                  <c:v>أنشطة المنظمات ذات العضوية
Activities of membership organizations
</c:v>
                </c:pt>
                <c:pt idx="8">
                  <c:v>إصلاح أجهزة الحاسوب والسلع الشخصية والمنزلية
Repair of computers and personal
and household goods</c:v>
                </c:pt>
                <c:pt idx="9">
                  <c:v>أنشطة الخدمات الشخصية الأخرى
Other personal service activities</c:v>
                </c:pt>
              </c:strCache>
            </c:strRef>
          </c:cat>
          <c:val>
            <c:numRef>
              <c:f>Gr_29!$L$7:$L$16</c:f>
              <c:numCache>
                <c:formatCode>General</c:formatCode>
                <c:ptCount val="10"/>
                <c:pt idx="0">
                  <c:v>2128242</c:v>
                </c:pt>
                <c:pt idx="1">
                  <c:v>4187081</c:v>
                </c:pt>
                <c:pt idx="2">
                  <c:v>2972532</c:v>
                </c:pt>
                <c:pt idx="3">
                  <c:v>24286</c:v>
                </c:pt>
                <c:pt idx="4">
                  <c:v>47621</c:v>
                </c:pt>
                <c:pt idx="5">
                  <c:v>124521</c:v>
                </c:pt>
                <c:pt idx="6">
                  <c:v>835552</c:v>
                </c:pt>
                <c:pt idx="7">
                  <c:v>71248</c:v>
                </c:pt>
                <c:pt idx="8">
                  <c:v>134246</c:v>
                </c:pt>
                <c:pt idx="9">
                  <c:v>1187395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67232"/>
        <c:axId val="44393600"/>
      </c:barChart>
      <c:catAx>
        <c:axId val="443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ar-QA"/>
          </a:p>
        </c:txPr>
        <c:crossAx val="44393600"/>
        <c:crosses val="autoZero"/>
        <c:auto val="1"/>
        <c:lblAlgn val="ctr"/>
        <c:lblOffset val="100"/>
        <c:noMultiLvlLbl val="0"/>
      </c:catAx>
      <c:valAx>
        <c:axId val="4439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ar-QA"/>
          </a:p>
        </c:txPr>
        <c:crossAx val="4436723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b="1"/>
      </a:pPr>
      <a:endParaRPr lang="ar-QA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chart" Target="../charts/chart1.xml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6855050</xdr:colOff>
      <xdr:row>3</xdr:row>
      <xdr:rowOff>1135379</xdr:rowOff>
    </xdr:to>
    <xdr:pic>
      <xdr:nvPicPr>
        <xdr:cNvPr id="7391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655875" y="-1655875"/>
          <a:ext cx="3543299" cy="685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95242</xdr:rowOff>
    </xdr:to>
    <xdr:pic>
      <xdr:nvPicPr>
        <xdr:cNvPr id="174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0</xdr:row>
      <xdr:rowOff>0</xdr:rowOff>
    </xdr:from>
    <xdr:to>
      <xdr:col>11</xdr:col>
      <xdr:colOff>9525</xdr:colOff>
      <xdr:row>0</xdr:row>
      <xdr:rowOff>171450</xdr:rowOff>
    </xdr:to>
    <xdr:pic>
      <xdr:nvPicPr>
        <xdr:cNvPr id="2065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268816</xdr:colOff>
      <xdr:row>1</xdr:row>
      <xdr:rowOff>158526</xdr:rowOff>
    </xdr:to>
    <xdr:pic>
      <xdr:nvPicPr>
        <xdr:cNvPr id="20652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1276350</xdr:colOff>
      <xdr:row>0</xdr:row>
      <xdr:rowOff>0</xdr:rowOff>
    </xdr:from>
    <xdr:to>
      <xdr:col>14</xdr:col>
      <xdr:colOff>9525</xdr:colOff>
      <xdr:row>0</xdr:row>
      <xdr:rowOff>171450</xdr:rowOff>
    </xdr:to>
    <xdr:pic>
      <xdr:nvPicPr>
        <xdr:cNvPr id="22699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272325</xdr:colOff>
      <xdr:row>1</xdr:row>
      <xdr:rowOff>253275</xdr:rowOff>
    </xdr:to>
    <xdr:pic>
      <xdr:nvPicPr>
        <xdr:cNvPr id="2270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0</xdr:row>
      <xdr:rowOff>9525</xdr:rowOff>
    </xdr:from>
    <xdr:to>
      <xdr:col>12</xdr:col>
      <xdr:colOff>9525</xdr:colOff>
      <xdr:row>0</xdr:row>
      <xdr:rowOff>180975</xdr:rowOff>
    </xdr:to>
    <xdr:pic>
      <xdr:nvPicPr>
        <xdr:cNvPr id="34056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5</xdr:row>
      <xdr:rowOff>19050</xdr:rowOff>
    </xdr:from>
    <xdr:to>
      <xdr:col>9</xdr:col>
      <xdr:colOff>2562225</xdr:colOff>
      <xdr:row>14</xdr:row>
      <xdr:rowOff>571500</xdr:rowOff>
    </xdr:to>
    <xdr:graphicFrame macro="">
      <xdr:nvGraphicFramePr>
        <xdr:cNvPr id="340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2</xdr:row>
      <xdr:rowOff>58092</xdr:rowOff>
    </xdr:to>
    <xdr:pic>
      <xdr:nvPicPr>
        <xdr:cNvPr id="34058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186267</xdr:rowOff>
    </xdr:from>
    <xdr:to>
      <xdr:col>1</xdr:col>
      <xdr:colOff>406400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0" y="685800"/>
          <a:ext cx="1278467" cy="474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الوحدة : الف ريال قطري</a:t>
          </a:r>
        </a:p>
        <a:p>
          <a:pPr algn="ctr" rtl="1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Unit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: QR : 000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0</xdr:row>
      <xdr:rowOff>0</xdr:rowOff>
    </xdr:from>
    <xdr:to>
      <xdr:col>12</xdr:col>
      <xdr:colOff>9525</xdr:colOff>
      <xdr:row>0</xdr:row>
      <xdr:rowOff>171450</xdr:rowOff>
    </xdr:to>
    <xdr:pic>
      <xdr:nvPicPr>
        <xdr:cNvPr id="2372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27709</xdr:colOff>
      <xdr:row>0</xdr:row>
      <xdr:rowOff>20781</xdr:rowOff>
    </xdr:from>
    <xdr:to>
      <xdr:col>1</xdr:col>
      <xdr:colOff>300034</xdr:colOff>
      <xdr:row>1</xdr:row>
      <xdr:rowOff>197856</xdr:rowOff>
    </xdr:to>
    <xdr:pic>
      <xdr:nvPicPr>
        <xdr:cNvPr id="2372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" y="20781"/>
          <a:ext cx="729525" cy="717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8"/>
  <sheetViews>
    <sheetView showGridLines="0" view="pageBreakPreview" zoomScaleSheetLayoutView="100" workbookViewId="0">
      <selection activeCell="A8" sqref="A8"/>
    </sheetView>
  </sheetViews>
  <sheetFormatPr defaultRowHeight="13.2" x14ac:dyDescent="0.25"/>
  <cols>
    <col min="1" max="1" width="100.33203125" customWidth="1"/>
    <col min="2" max="2" width="6.88671875" customWidth="1"/>
  </cols>
  <sheetData>
    <row r="1" spans="1:3" s="17" customFormat="1" ht="85.2" customHeight="1" x14ac:dyDescent="0.25">
      <c r="A1" s="93" t="s">
        <v>100</v>
      </c>
    </row>
    <row r="2" spans="1:3" s="17" customFormat="1" ht="60" customHeight="1" x14ac:dyDescent="0.25">
      <c r="A2" s="88" t="s">
        <v>97</v>
      </c>
    </row>
    <row r="3" spans="1:3" s="90" customFormat="1" ht="44.4" customHeight="1" x14ac:dyDescent="0.35">
      <c r="A3" s="89" t="s">
        <v>98</v>
      </c>
    </row>
    <row r="4" spans="1:3" s="92" customFormat="1" ht="94.2" customHeight="1" x14ac:dyDescent="0.25">
      <c r="A4" s="91" t="s">
        <v>99</v>
      </c>
    </row>
    <row r="7" spans="1:3" x14ac:dyDescent="0.25">
      <c r="A7" s="31"/>
    </row>
    <row r="8" spans="1:3" ht="60.75" customHeight="1" x14ac:dyDescent="0.25">
      <c r="A8" s="32"/>
      <c r="C8" s="28"/>
    </row>
  </sheetData>
  <phoneticPr fontId="8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rowBreaks count="1" manualBreakCount="1">
    <brk id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"/>
  <sheetViews>
    <sheetView showGridLines="0" view="pageBreakPreview" zoomScale="93" zoomScaleSheetLayoutView="93" workbookViewId="0">
      <selection activeCell="C10" sqref="A10:C11"/>
    </sheetView>
  </sheetViews>
  <sheetFormatPr defaultColWidth="9.109375" defaultRowHeight="13.2" x14ac:dyDescent="0.25"/>
  <cols>
    <col min="1" max="1" width="40.6640625" style="1" customWidth="1"/>
    <col min="2" max="2" width="2.5546875" style="18" customWidth="1"/>
    <col min="3" max="3" width="40.6640625" style="18" customWidth="1"/>
    <col min="4" max="4" width="3.109375" style="18" customWidth="1"/>
    <col min="5" max="16384" width="9.109375" style="18"/>
  </cols>
  <sheetData>
    <row r="1" spans="1:11" s="4" customFormat="1" ht="50.1" customHeight="1" x14ac:dyDescent="0.25">
      <c r="A1" s="102"/>
      <c r="B1" s="102"/>
      <c r="C1" s="102"/>
      <c r="D1" s="5"/>
      <c r="E1" s="5"/>
      <c r="F1" s="5"/>
      <c r="G1" s="5"/>
      <c r="H1" s="5"/>
      <c r="I1" s="5"/>
      <c r="J1" s="5"/>
      <c r="K1" s="5"/>
    </row>
    <row r="2" spans="1:11" s="3" customFormat="1" ht="48" customHeight="1" x14ac:dyDescent="0.25">
      <c r="A2" s="27" t="s">
        <v>52</v>
      </c>
      <c r="C2" s="26" t="s">
        <v>60</v>
      </c>
    </row>
    <row r="3" spans="1:11" ht="18" customHeight="1" x14ac:dyDescent="0.25">
      <c r="A3" s="2"/>
    </row>
    <row r="4" spans="1:11" s="19" customFormat="1" ht="78.75" customHeight="1" x14ac:dyDescent="0.25">
      <c r="A4" s="101" t="s">
        <v>55</v>
      </c>
      <c r="C4" s="20" t="s">
        <v>1</v>
      </c>
    </row>
    <row r="5" spans="1:11" s="19" customFormat="1" ht="16.5" customHeight="1" x14ac:dyDescent="0.25">
      <c r="A5" s="23"/>
      <c r="C5" s="21"/>
    </row>
    <row r="6" spans="1:11" s="19" customFormat="1" ht="84" customHeight="1" x14ac:dyDescent="0.25">
      <c r="A6" s="24" t="s">
        <v>64</v>
      </c>
      <c r="C6" s="22" t="s">
        <v>56</v>
      </c>
    </row>
    <row r="7" spans="1:11" s="19" customFormat="1" ht="8.25" customHeight="1" x14ac:dyDescent="0.25">
      <c r="A7" s="23"/>
      <c r="C7" s="21"/>
    </row>
    <row r="8" spans="1:11" s="19" customFormat="1" ht="11.25" customHeight="1" x14ac:dyDescent="0.25">
      <c r="A8" s="24"/>
      <c r="C8" s="21"/>
    </row>
    <row r="9" spans="1:11" ht="15.6" x14ac:dyDescent="0.25">
      <c r="A9" s="23" t="s">
        <v>57</v>
      </c>
      <c r="C9" s="21" t="s">
        <v>0</v>
      </c>
    </row>
    <row r="10" spans="1:11" ht="15.6" x14ac:dyDescent="0.25">
      <c r="A10" s="29" t="s">
        <v>53</v>
      </c>
      <c r="C10" s="22" t="s">
        <v>93</v>
      </c>
    </row>
    <row r="11" spans="1:11" ht="60.75" customHeight="1" x14ac:dyDescent="0.25">
      <c r="A11" s="30" t="s">
        <v>91</v>
      </c>
      <c r="C11" s="22" t="s">
        <v>94</v>
      </c>
    </row>
  </sheetData>
  <mergeCells count="1">
    <mergeCell ref="A1:C1"/>
  </mergeCells>
  <phoneticPr fontId="8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view="pageBreakPreview" zoomScale="110" zoomScaleSheetLayoutView="110" workbookViewId="0">
      <selection activeCell="I5" sqref="I5:J8"/>
    </sheetView>
  </sheetViews>
  <sheetFormatPr defaultColWidth="9.109375" defaultRowHeight="13.8" x14ac:dyDescent="0.25"/>
  <cols>
    <col min="1" max="1" width="6.6640625" style="35" customWidth="1"/>
    <col min="2" max="2" width="30.6640625" style="33" customWidth="1"/>
    <col min="3" max="8" width="9.6640625" style="33" customWidth="1"/>
    <col min="9" max="9" width="30.6640625" style="33" customWidth="1"/>
    <col min="10" max="10" width="6.6640625" style="33" customWidth="1"/>
    <col min="11" max="16384" width="9.109375" style="33"/>
  </cols>
  <sheetData>
    <row r="1" spans="1:13" ht="44.25" customHeight="1" x14ac:dyDescent="0.4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3" ht="18" customHeight="1" x14ac:dyDescent="0.25">
      <c r="A2" s="116">
        <v>2015</v>
      </c>
      <c r="B2" s="116"/>
      <c r="C2" s="116"/>
      <c r="D2" s="116"/>
      <c r="E2" s="116"/>
      <c r="F2" s="116"/>
      <c r="G2" s="116"/>
      <c r="H2" s="116"/>
      <c r="I2" s="116"/>
      <c r="J2" s="116"/>
      <c r="K2" s="36"/>
      <c r="L2" s="36"/>
      <c r="M2" s="36"/>
    </row>
    <row r="3" spans="1:13" ht="42" customHeight="1" x14ac:dyDescent="0.25">
      <c r="A3" s="112" t="s">
        <v>61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 ht="15.6" x14ac:dyDescent="0.25">
      <c r="A4" s="117" t="s">
        <v>106</v>
      </c>
      <c r="B4" s="117"/>
      <c r="C4" s="109">
        <v>2015</v>
      </c>
      <c r="D4" s="109"/>
      <c r="E4" s="109"/>
      <c r="F4" s="109"/>
      <c r="G4" s="109"/>
      <c r="H4" s="109"/>
      <c r="I4" s="118" t="s">
        <v>107</v>
      </c>
      <c r="J4" s="118"/>
    </row>
    <row r="5" spans="1:13" ht="18" customHeight="1" x14ac:dyDescent="0.25">
      <c r="A5" s="119" t="s">
        <v>54</v>
      </c>
      <c r="B5" s="122" t="s">
        <v>2</v>
      </c>
      <c r="C5" s="125" t="s">
        <v>7</v>
      </c>
      <c r="D5" s="126"/>
      <c r="E5" s="127"/>
      <c r="F5" s="125" t="s">
        <v>8</v>
      </c>
      <c r="G5" s="126"/>
      <c r="H5" s="127"/>
      <c r="I5" s="128" t="s">
        <v>38</v>
      </c>
      <c r="J5" s="129"/>
    </row>
    <row r="6" spans="1:13" ht="18" customHeight="1" x14ac:dyDescent="0.25">
      <c r="A6" s="120"/>
      <c r="B6" s="123"/>
      <c r="C6" s="113" t="s">
        <v>58</v>
      </c>
      <c r="D6" s="114"/>
      <c r="E6" s="115"/>
      <c r="F6" s="113" t="s">
        <v>9</v>
      </c>
      <c r="G6" s="114"/>
      <c r="H6" s="115"/>
      <c r="I6" s="130"/>
      <c r="J6" s="131"/>
    </row>
    <row r="7" spans="1:13" ht="14.25" customHeight="1" x14ac:dyDescent="0.25">
      <c r="A7" s="120"/>
      <c r="B7" s="123"/>
      <c r="C7" s="34" t="s">
        <v>3</v>
      </c>
      <c r="D7" s="34" t="s">
        <v>40</v>
      </c>
      <c r="E7" s="34" t="s">
        <v>39</v>
      </c>
      <c r="F7" s="34" t="s">
        <v>3</v>
      </c>
      <c r="G7" s="34" t="s">
        <v>40</v>
      </c>
      <c r="H7" s="34" t="s">
        <v>39</v>
      </c>
      <c r="I7" s="130"/>
      <c r="J7" s="131"/>
    </row>
    <row r="8" spans="1:13" ht="15" customHeight="1" x14ac:dyDescent="0.25">
      <c r="A8" s="121"/>
      <c r="B8" s="124"/>
      <c r="C8" s="37" t="s">
        <v>5</v>
      </c>
      <c r="D8" s="37" t="s">
        <v>63</v>
      </c>
      <c r="E8" s="37" t="s">
        <v>62</v>
      </c>
      <c r="F8" s="37" t="s">
        <v>5</v>
      </c>
      <c r="G8" s="37" t="s">
        <v>63</v>
      </c>
      <c r="H8" s="37" t="s">
        <v>62</v>
      </c>
      <c r="I8" s="132"/>
      <c r="J8" s="133"/>
    </row>
    <row r="9" spans="1:13" ht="30" customHeight="1" thickBot="1" x14ac:dyDescent="0.3">
      <c r="A9" s="49">
        <v>45</v>
      </c>
      <c r="B9" s="50" t="s">
        <v>90</v>
      </c>
      <c r="C9" s="42">
        <f>E9+D9</f>
        <v>1169917</v>
      </c>
      <c r="D9" s="43">
        <v>997536</v>
      </c>
      <c r="E9" s="43">
        <v>172381</v>
      </c>
      <c r="F9" s="42">
        <f>H9+G9</f>
        <v>21613</v>
      </c>
      <c r="G9" s="43">
        <v>21207</v>
      </c>
      <c r="H9" s="43">
        <v>406</v>
      </c>
      <c r="I9" s="110" t="s">
        <v>89</v>
      </c>
      <c r="J9" s="110"/>
    </row>
    <row r="10" spans="1:13" ht="30" customHeight="1" thickBot="1" x14ac:dyDescent="0.3">
      <c r="A10" s="51">
        <v>85</v>
      </c>
      <c r="B10" s="52" t="s">
        <v>51</v>
      </c>
      <c r="C10" s="85">
        <f t="shared" ref="C10:C18" si="0">E10+D10</f>
        <v>2908907</v>
      </c>
      <c r="D10" s="44">
        <v>2849120</v>
      </c>
      <c r="E10" s="44">
        <v>59787</v>
      </c>
      <c r="F10" s="85">
        <f t="shared" ref="F10:F18" si="1">H10+G10</f>
        <v>27884</v>
      </c>
      <c r="G10" s="44">
        <v>27675</v>
      </c>
      <c r="H10" s="44">
        <v>209</v>
      </c>
      <c r="I10" s="103" t="s">
        <v>65</v>
      </c>
      <c r="J10" s="103"/>
    </row>
    <row r="11" spans="1:13" ht="30" customHeight="1" thickBot="1" x14ac:dyDescent="0.3">
      <c r="A11" s="49">
        <v>86</v>
      </c>
      <c r="B11" s="50" t="s">
        <v>66</v>
      </c>
      <c r="C11" s="42">
        <f t="shared" si="0"/>
        <v>1140151</v>
      </c>
      <c r="D11" s="43">
        <v>1092807</v>
      </c>
      <c r="E11" s="43">
        <v>47344</v>
      </c>
      <c r="F11" s="42">
        <f t="shared" si="1"/>
        <v>10270</v>
      </c>
      <c r="G11" s="43">
        <v>10156</v>
      </c>
      <c r="H11" s="43">
        <v>114</v>
      </c>
      <c r="I11" s="110" t="s">
        <v>67</v>
      </c>
      <c r="J11" s="110"/>
    </row>
    <row r="12" spans="1:13" ht="30" customHeight="1" thickBot="1" x14ac:dyDescent="0.3">
      <c r="A12" s="51">
        <v>88</v>
      </c>
      <c r="B12" s="52" t="s">
        <v>95</v>
      </c>
      <c r="C12" s="85">
        <f t="shared" si="0"/>
        <v>19512</v>
      </c>
      <c r="D12" s="44">
        <v>19512</v>
      </c>
      <c r="E12" s="44">
        <v>0</v>
      </c>
      <c r="F12" s="85">
        <f t="shared" si="1"/>
        <v>302</v>
      </c>
      <c r="G12" s="44">
        <v>294</v>
      </c>
      <c r="H12" s="44">
        <v>8</v>
      </c>
      <c r="I12" s="103" t="s">
        <v>96</v>
      </c>
      <c r="J12" s="103"/>
    </row>
    <row r="13" spans="1:13" ht="30" customHeight="1" thickBot="1" x14ac:dyDescent="0.3">
      <c r="A13" s="49">
        <v>90</v>
      </c>
      <c r="B13" s="53" t="s">
        <v>68</v>
      </c>
      <c r="C13" s="42">
        <f t="shared" si="0"/>
        <v>11495</v>
      </c>
      <c r="D13" s="43">
        <v>11495</v>
      </c>
      <c r="E13" s="43">
        <v>0</v>
      </c>
      <c r="F13" s="42">
        <f t="shared" si="1"/>
        <v>419</v>
      </c>
      <c r="G13" s="43">
        <v>419</v>
      </c>
      <c r="H13" s="43">
        <v>0</v>
      </c>
      <c r="I13" s="104" t="s">
        <v>69</v>
      </c>
      <c r="J13" s="105"/>
    </row>
    <row r="14" spans="1:13" ht="30" customHeight="1" thickBot="1" x14ac:dyDescent="0.3">
      <c r="A14" s="51">
        <v>91</v>
      </c>
      <c r="B14" s="52" t="s">
        <v>70</v>
      </c>
      <c r="C14" s="85">
        <f t="shared" si="0"/>
        <v>56384</v>
      </c>
      <c r="D14" s="44">
        <v>56384</v>
      </c>
      <c r="E14" s="44">
        <v>0</v>
      </c>
      <c r="F14" s="85">
        <f t="shared" si="1"/>
        <v>2523</v>
      </c>
      <c r="G14" s="44">
        <v>2520</v>
      </c>
      <c r="H14" s="44">
        <v>3</v>
      </c>
      <c r="I14" s="103" t="s">
        <v>71</v>
      </c>
      <c r="J14" s="103"/>
    </row>
    <row r="15" spans="1:13" ht="30" customHeight="1" thickBot="1" x14ac:dyDescent="0.3">
      <c r="A15" s="49">
        <v>93</v>
      </c>
      <c r="B15" s="53" t="s">
        <v>72</v>
      </c>
      <c r="C15" s="42">
        <f t="shared" si="0"/>
        <v>439182</v>
      </c>
      <c r="D15" s="43">
        <v>427857</v>
      </c>
      <c r="E15" s="43">
        <v>11325</v>
      </c>
      <c r="F15" s="42">
        <f t="shared" si="1"/>
        <v>12627</v>
      </c>
      <c r="G15" s="43">
        <v>12578</v>
      </c>
      <c r="H15" s="43">
        <v>49</v>
      </c>
      <c r="I15" s="104" t="s">
        <v>73</v>
      </c>
      <c r="J15" s="105"/>
    </row>
    <row r="16" spans="1:13" ht="30" customHeight="1" thickBot="1" x14ac:dyDescent="0.3">
      <c r="A16" s="51">
        <v>94</v>
      </c>
      <c r="B16" s="52" t="s">
        <v>86</v>
      </c>
      <c r="C16" s="85">
        <f t="shared" si="0"/>
        <v>11243</v>
      </c>
      <c r="D16" s="44">
        <v>1620</v>
      </c>
      <c r="E16" s="44">
        <v>9623</v>
      </c>
      <c r="F16" s="85">
        <f t="shared" si="1"/>
        <v>154</v>
      </c>
      <c r="G16" s="44">
        <v>111</v>
      </c>
      <c r="H16" s="44">
        <v>43</v>
      </c>
      <c r="I16" s="103" t="s">
        <v>75</v>
      </c>
      <c r="J16" s="103"/>
    </row>
    <row r="17" spans="1:10" ht="30" customHeight="1" thickBot="1" x14ac:dyDescent="0.3">
      <c r="A17" s="49">
        <v>95</v>
      </c>
      <c r="B17" s="53" t="s">
        <v>76</v>
      </c>
      <c r="C17" s="42">
        <f t="shared" si="0"/>
        <v>60779</v>
      </c>
      <c r="D17" s="43">
        <v>60779</v>
      </c>
      <c r="E17" s="43">
        <v>0</v>
      </c>
      <c r="F17" s="42">
        <f t="shared" si="1"/>
        <v>2190</v>
      </c>
      <c r="G17" s="43">
        <v>2189</v>
      </c>
      <c r="H17" s="43">
        <v>1</v>
      </c>
      <c r="I17" s="107" t="s">
        <v>77</v>
      </c>
      <c r="J17" s="108"/>
    </row>
    <row r="18" spans="1:10" ht="44.25" customHeight="1" x14ac:dyDescent="0.25">
      <c r="A18" s="54">
        <v>96</v>
      </c>
      <c r="B18" s="55" t="s">
        <v>78</v>
      </c>
      <c r="C18" s="86">
        <f t="shared" si="0"/>
        <v>465885</v>
      </c>
      <c r="D18" s="83">
        <v>451115</v>
      </c>
      <c r="E18" s="83">
        <v>14770</v>
      </c>
      <c r="F18" s="86">
        <f t="shared" si="1"/>
        <v>12148</v>
      </c>
      <c r="G18" s="83">
        <v>12021</v>
      </c>
      <c r="H18" s="83">
        <v>127</v>
      </c>
      <c r="I18" s="106" t="s">
        <v>79</v>
      </c>
      <c r="J18" s="106"/>
    </row>
    <row r="19" spans="1:10" ht="46.95" customHeight="1" thickBot="1" x14ac:dyDescent="0.3">
      <c r="A19" s="94"/>
      <c r="B19" s="87" t="s">
        <v>5</v>
      </c>
      <c r="C19" s="95">
        <f t="shared" ref="C19:G19" si="2">SUM(C9:C18)</f>
        <v>6283455</v>
      </c>
      <c r="D19" s="96">
        <f t="shared" si="2"/>
        <v>5968225</v>
      </c>
      <c r="E19" s="96">
        <f t="shared" si="2"/>
        <v>315230</v>
      </c>
      <c r="F19" s="95">
        <f t="shared" si="2"/>
        <v>90130</v>
      </c>
      <c r="G19" s="96">
        <f t="shared" si="2"/>
        <v>89170</v>
      </c>
      <c r="H19" s="96">
        <f>SUM(H9:H18)</f>
        <v>960</v>
      </c>
      <c r="I19" s="97" t="s">
        <v>3</v>
      </c>
      <c r="J19" s="84"/>
    </row>
  </sheetData>
  <mergeCells count="23">
    <mergeCell ref="C4:H4"/>
    <mergeCell ref="I10:J10"/>
    <mergeCell ref="I11:J11"/>
    <mergeCell ref="A1:J1"/>
    <mergeCell ref="A3:J3"/>
    <mergeCell ref="F6:H6"/>
    <mergeCell ref="I9:J9"/>
    <mergeCell ref="A2:J2"/>
    <mergeCell ref="A4:B4"/>
    <mergeCell ref="C6:E6"/>
    <mergeCell ref="I4:J4"/>
    <mergeCell ref="A5:A8"/>
    <mergeCell ref="B5:B8"/>
    <mergeCell ref="C5:E5"/>
    <mergeCell ref="F5:H5"/>
    <mergeCell ref="I5:J8"/>
    <mergeCell ref="I12:J12"/>
    <mergeCell ref="I13:J13"/>
    <mergeCell ref="I18:J18"/>
    <mergeCell ref="I14:J14"/>
    <mergeCell ref="I15:J15"/>
    <mergeCell ref="I16:J16"/>
    <mergeCell ref="I17:J17"/>
  </mergeCells>
  <phoneticPr fontId="8" type="noConversion"/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view="pageBreakPreview" zoomScaleNormal="100" zoomScaleSheetLayoutView="100" workbookViewId="0">
      <selection activeCell="L6" sqref="L6:M9"/>
    </sheetView>
  </sheetViews>
  <sheetFormatPr defaultColWidth="9.109375" defaultRowHeight="13.8" x14ac:dyDescent="0.25"/>
  <cols>
    <col min="1" max="1" width="6.6640625" style="35" customWidth="1"/>
    <col min="2" max="2" width="25.6640625" style="33" customWidth="1"/>
    <col min="3" max="11" width="9.6640625" style="33" customWidth="1"/>
    <col min="12" max="12" width="25.6640625" style="33" customWidth="1"/>
    <col min="13" max="13" width="6.6640625" style="33" customWidth="1"/>
    <col min="14" max="16384" width="9.109375" style="33"/>
  </cols>
  <sheetData>
    <row r="1" spans="1:14" ht="36.75" customHeight="1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21" x14ac:dyDescent="0.25">
      <c r="A2" s="116">
        <v>2015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15.75" customHeight="1" x14ac:dyDescent="0.25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15.75" customHeight="1" x14ac:dyDescent="0.25">
      <c r="A4" s="112">
        <v>2015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4" ht="15.6" x14ac:dyDescent="0.25">
      <c r="A5" s="117" t="s">
        <v>108</v>
      </c>
      <c r="B5" s="117"/>
      <c r="C5" s="140"/>
      <c r="D5" s="140"/>
      <c r="E5" s="140"/>
      <c r="F5" s="140"/>
      <c r="G5" s="140"/>
      <c r="H5" s="140"/>
      <c r="I5" s="140"/>
      <c r="J5" s="140"/>
      <c r="K5" s="140"/>
      <c r="L5" s="118" t="s">
        <v>109</v>
      </c>
      <c r="M5" s="118"/>
    </row>
    <row r="6" spans="1:14" s="38" customFormat="1" ht="21" customHeight="1" thickBot="1" x14ac:dyDescent="0.3">
      <c r="A6" s="137" t="s">
        <v>54</v>
      </c>
      <c r="B6" s="146" t="s">
        <v>2</v>
      </c>
      <c r="C6" s="141" t="s">
        <v>12</v>
      </c>
      <c r="D6" s="141" t="s">
        <v>13</v>
      </c>
      <c r="E6" s="141" t="s">
        <v>14</v>
      </c>
      <c r="F6" s="141" t="s">
        <v>15</v>
      </c>
      <c r="G6" s="141"/>
      <c r="H6" s="141"/>
      <c r="I6" s="141" t="s">
        <v>16</v>
      </c>
      <c r="J6" s="141"/>
      <c r="K6" s="141"/>
      <c r="L6" s="137" t="s">
        <v>4</v>
      </c>
      <c r="M6" s="137"/>
    </row>
    <row r="7" spans="1:14" s="38" customFormat="1" ht="21" customHeight="1" thickTop="1" thickBot="1" x14ac:dyDescent="0.3">
      <c r="A7" s="138"/>
      <c r="B7" s="147"/>
      <c r="C7" s="142"/>
      <c r="D7" s="142"/>
      <c r="E7" s="142"/>
      <c r="F7" s="145" t="s">
        <v>17</v>
      </c>
      <c r="G7" s="145"/>
      <c r="H7" s="145"/>
      <c r="I7" s="145" t="s">
        <v>18</v>
      </c>
      <c r="J7" s="145"/>
      <c r="K7" s="145"/>
      <c r="L7" s="138"/>
      <c r="M7" s="138"/>
    </row>
    <row r="8" spans="1:14" s="38" customFormat="1" ht="18.75" customHeight="1" thickTop="1" thickBot="1" x14ac:dyDescent="0.3">
      <c r="A8" s="138"/>
      <c r="B8" s="147"/>
      <c r="C8" s="143" t="s">
        <v>19</v>
      </c>
      <c r="D8" s="143" t="s">
        <v>20</v>
      </c>
      <c r="E8" s="143" t="s">
        <v>21</v>
      </c>
      <c r="F8" s="45" t="s">
        <v>3</v>
      </c>
      <c r="G8" s="45" t="s">
        <v>22</v>
      </c>
      <c r="H8" s="45" t="s">
        <v>23</v>
      </c>
      <c r="I8" s="34" t="s">
        <v>3</v>
      </c>
      <c r="J8" s="34" t="s">
        <v>24</v>
      </c>
      <c r="K8" s="34" t="s">
        <v>25</v>
      </c>
      <c r="L8" s="138"/>
      <c r="M8" s="138"/>
    </row>
    <row r="9" spans="1:14" s="38" customFormat="1" ht="23.25" customHeight="1" thickTop="1" x14ac:dyDescent="0.25">
      <c r="A9" s="139"/>
      <c r="B9" s="148"/>
      <c r="C9" s="144"/>
      <c r="D9" s="144"/>
      <c r="E9" s="144"/>
      <c r="F9" s="46" t="s">
        <v>5</v>
      </c>
      <c r="G9" s="46" t="s">
        <v>26</v>
      </c>
      <c r="H9" s="46" t="s">
        <v>27</v>
      </c>
      <c r="I9" s="37" t="s">
        <v>5</v>
      </c>
      <c r="J9" s="37" t="s">
        <v>28</v>
      </c>
      <c r="K9" s="37" t="s">
        <v>29</v>
      </c>
      <c r="L9" s="139"/>
      <c r="M9" s="139"/>
    </row>
    <row r="10" spans="1:14" ht="30" customHeight="1" thickBot="1" x14ac:dyDescent="0.3">
      <c r="A10" s="49">
        <v>45</v>
      </c>
      <c r="B10" s="50" t="s">
        <v>90</v>
      </c>
      <c r="C10" s="64">
        <f>SUM(E10-D10)</f>
        <v>1895027</v>
      </c>
      <c r="D10" s="64">
        <v>233215</v>
      </c>
      <c r="E10" s="64">
        <f>SUM(I10-F10)</f>
        <v>2128242</v>
      </c>
      <c r="F10" s="63">
        <f>SUM(G10:H10)</f>
        <v>1272226</v>
      </c>
      <c r="G10" s="64">
        <v>705711</v>
      </c>
      <c r="H10" s="64">
        <v>566515</v>
      </c>
      <c r="I10" s="63">
        <f t="shared" ref="I10:I17" si="0">SUM(J10:K10)</f>
        <v>3400468</v>
      </c>
      <c r="J10" s="64">
        <v>274555</v>
      </c>
      <c r="K10" s="64">
        <v>3125913</v>
      </c>
      <c r="L10" s="110" t="s">
        <v>89</v>
      </c>
      <c r="M10" s="110"/>
    </row>
    <row r="11" spans="1:14" ht="30" customHeight="1" thickBot="1" x14ac:dyDescent="0.3">
      <c r="A11" s="51">
        <v>85</v>
      </c>
      <c r="B11" s="52" t="s">
        <v>51</v>
      </c>
      <c r="C11" s="66">
        <f t="shared" ref="C11:C19" si="1">SUM(E11-D11)</f>
        <v>3909480</v>
      </c>
      <c r="D11" s="66">
        <v>277601</v>
      </c>
      <c r="E11" s="66">
        <f t="shared" ref="E11:E19" si="2">SUM(I11-F11)</f>
        <v>4187081</v>
      </c>
      <c r="F11" s="65">
        <f>SUM(G11:H11)</f>
        <v>1564598</v>
      </c>
      <c r="G11" s="66">
        <v>1200805</v>
      </c>
      <c r="H11" s="66">
        <v>363793</v>
      </c>
      <c r="I11" s="65">
        <f t="shared" si="0"/>
        <v>5751679</v>
      </c>
      <c r="J11" s="66">
        <v>197570</v>
      </c>
      <c r="K11" s="66">
        <v>5554109</v>
      </c>
      <c r="L11" s="103" t="s">
        <v>65</v>
      </c>
      <c r="M11" s="103"/>
    </row>
    <row r="12" spans="1:14" ht="30" customHeight="1" thickBot="1" x14ac:dyDescent="0.3">
      <c r="A12" s="49">
        <v>86</v>
      </c>
      <c r="B12" s="50" t="s">
        <v>66</v>
      </c>
      <c r="C12" s="64">
        <f t="shared" si="1"/>
        <v>2842695</v>
      </c>
      <c r="D12" s="64">
        <v>129837</v>
      </c>
      <c r="E12" s="64">
        <f t="shared" si="2"/>
        <v>2972532</v>
      </c>
      <c r="F12" s="63">
        <f t="shared" ref="F12:F17" si="3">SUM(G12:H12)</f>
        <v>812383</v>
      </c>
      <c r="G12" s="64">
        <v>340966</v>
      </c>
      <c r="H12" s="64">
        <v>471417</v>
      </c>
      <c r="I12" s="63">
        <f t="shared" si="0"/>
        <v>3784915</v>
      </c>
      <c r="J12" s="64">
        <v>156113</v>
      </c>
      <c r="K12" s="64">
        <v>3628802</v>
      </c>
      <c r="L12" s="110" t="s">
        <v>67</v>
      </c>
      <c r="M12" s="110"/>
    </row>
    <row r="13" spans="1:14" ht="30" customHeight="1" thickBot="1" x14ac:dyDescent="0.3">
      <c r="A13" s="51">
        <v>88</v>
      </c>
      <c r="B13" s="52" t="s">
        <v>95</v>
      </c>
      <c r="C13" s="66">
        <v>20272</v>
      </c>
      <c r="D13" s="66">
        <v>4014</v>
      </c>
      <c r="E13" s="66">
        <v>24286</v>
      </c>
      <c r="F13" s="65">
        <v>15119</v>
      </c>
      <c r="G13" s="66">
        <v>12252</v>
      </c>
      <c r="H13" s="66">
        <v>2867</v>
      </c>
      <c r="I13" s="65">
        <v>39405</v>
      </c>
      <c r="J13" s="66">
        <v>0</v>
      </c>
      <c r="K13" s="66">
        <v>39405</v>
      </c>
      <c r="L13" s="103" t="s">
        <v>96</v>
      </c>
      <c r="M13" s="103"/>
      <c r="N13" s="74"/>
    </row>
    <row r="14" spans="1:14" ht="30" customHeight="1" thickBot="1" x14ac:dyDescent="0.3">
      <c r="A14" s="49">
        <v>90</v>
      </c>
      <c r="B14" s="50" t="s">
        <v>68</v>
      </c>
      <c r="C14" s="64">
        <f t="shared" si="1"/>
        <v>42707</v>
      </c>
      <c r="D14" s="64">
        <v>4914</v>
      </c>
      <c r="E14" s="64">
        <f t="shared" si="2"/>
        <v>47621</v>
      </c>
      <c r="F14" s="63">
        <f t="shared" si="3"/>
        <v>12871</v>
      </c>
      <c r="G14" s="64">
        <v>7788</v>
      </c>
      <c r="H14" s="64">
        <v>5083</v>
      </c>
      <c r="I14" s="63">
        <f t="shared" si="0"/>
        <v>60492</v>
      </c>
      <c r="J14" s="64">
        <v>922</v>
      </c>
      <c r="K14" s="64">
        <v>59570</v>
      </c>
      <c r="L14" s="110" t="s">
        <v>69</v>
      </c>
      <c r="M14" s="110"/>
    </row>
    <row r="15" spans="1:14" ht="30" customHeight="1" thickBot="1" x14ac:dyDescent="0.3">
      <c r="A15" s="51">
        <v>91</v>
      </c>
      <c r="B15" s="52" t="s">
        <v>70</v>
      </c>
      <c r="C15" s="66">
        <f t="shared" si="1"/>
        <v>106730</v>
      </c>
      <c r="D15" s="66">
        <v>17791</v>
      </c>
      <c r="E15" s="66">
        <f t="shared" si="2"/>
        <v>124521</v>
      </c>
      <c r="F15" s="65">
        <f t="shared" si="3"/>
        <v>144947</v>
      </c>
      <c r="G15" s="66">
        <v>36114</v>
      </c>
      <c r="H15" s="66">
        <v>108833</v>
      </c>
      <c r="I15" s="65">
        <f t="shared" si="0"/>
        <v>269468</v>
      </c>
      <c r="J15" s="66">
        <v>1668</v>
      </c>
      <c r="K15" s="66">
        <v>267800</v>
      </c>
      <c r="L15" s="103" t="s">
        <v>71</v>
      </c>
      <c r="M15" s="103"/>
    </row>
    <row r="16" spans="1:14" ht="30" customHeight="1" thickBot="1" x14ac:dyDescent="0.3">
      <c r="A16" s="49">
        <v>93</v>
      </c>
      <c r="B16" s="50" t="s">
        <v>72</v>
      </c>
      <c r="C16" s="64">
        <f t="shared" si="1"/>
        <v>772732</v>
      </c>
      <c r="D16" s="64">
        <v>62820</v>
      </c>
      <c r="E16" s="64">
        <f t="shared" si="2"/>
        <v>835552</v>
      </c>
      <c r="F16" s="63">
        <f t="shared" si="3"/>
        <v>866334</v>
      </c>
      <c r="G16" s="64">
        <v>189149</v>
      </c>
      <c r="H16" s="64">
        <v>677185</v>
      </c>
      <c r="I16" s="63">
        <f t="shared" si="0"/>
        <v>1701886</v>
      </c>
      <c r="J16" s="64">
        <v>83856</v>
      </c>
      <c r="K16" s="64">
        <v>1618030</v>
      </c>
      <c r="L16" s="110" t="s">
        <v>73</v>
      </c>
      <c r="M16" s="110"/>
    </row>
    <row r="17" spans="1:13" ht="30" customHeight="1" thickBot="1" x14ac:dyDescent="0.3">
      <c r="A17" s="51">
        <v>94</v>
      </c>
      <c r="B17" s="52" t="s">
        <v>86</v>
      </c>
      <c r="C17" s="66">
        <f t="shared" si="1"/>
        <v>33688</v>
      </c>
      <c r="D17" s="66">
        <v>37560</v>
      </c>
      <c r="E17" s="66">
        <f t="shared" si="2"/>
        <v>71248</v>
      </c>
      <c r="F17" s="65">
        <f t="shared" si="3"/>
        <v>7624</v>
      </c>
      <c r="G17" s="66">
        <v>7624</v>
      </c>
      <c r="H17" s="66">
        <v>0</v>
      </c>
      <c r="I17" s="65">
        <f t="shared" si="0"/>
        <v>78872</v>
      </c>
      <c r="J17" s="66">
        <v>9709</v>
      </c>
      <c r="K17" s="66">
        <v>69163</v>
      </c>
      <c r="L17" s="103" t="s">
        <v>75</v>
      </c>
      <c r="M17" s="103"/>
    </row>
    <row r="18" spans="1:13" ht="30" customHeight="1" thickBot="1" x14ac:dyDescent="0.3">
      <c r="A18" s="49">
        <v>95</v>
      </c>
      <c r="B18" s="50" t="s">
        <v>76</v>
      </c>
      <c r="C18" s="64">
        <f t="shared" si="1"/>
        <v>132100</v>
      </c>
      <c r="D18" s="64">
        <v>2146</v>
      </c>
      <c r="E18" s="64">
        <f t="shared" si="2"/>
        <v>134246</v>
      </c>
      <c r="F18" s="63">
        <f t="shared" ref="F18:F19" si="4">SUM(G18:H18)</f>
        <v>61481</v>
      </c>
      <c r="G18" s="64">
        <v>29793</v>
      </c>
      <c r="H18" s="64">
        <v>31688</v>
      </c>
      <c r="I18" s="63">
        <f t="shared" ref="I18:I19" si="5">SUM(J18:K18)</f>
        <v>195727</v>
      </c>
      <c r="J18" s="64">
        <v>140</v>
      </c>
      <c r="K18" s="64">
        <v>195587</v>
      </c>
      <c r="L18" s="110" t="s">
        <v>77</v>
      </c>
      <c r="M18" s="110"/>
    </row>
    <row r="19" spans="1:13" ht="40.5" customHeight="1" x14ac:dyDescent="0.25">
      <c r="A19" s="54">
        <v>96</v>
      </c>
      <c r="B19" s="55" t="s">
        <v>78</v>
      </c>
      <c r="C19" s="82">
        <f t="shared" si="1"/>
        <v>1143326</v>
      </c>
      <c r="D19" s="82">
        <v>44069</v>
      </c>
      <c r="E19" s="82">
        <f t="shared" si="2"/>
        <v>1187395</v>
      </c>
      <c r="F19" s="81">
        <f t="shared" si="4"/>
        <v>495095</v>
      </c>
      <c r="G19" s="82">
        <v>312744</v>
      </c>
      <c r="H19" s="82">
        <v>182351</v>
      </c>
      <c r="I19" s="81">
        <f t="shared" si="5"/>
        <v>1682490</v>
      </c>
      <c r="J19" s="82">
        <v>54982</v>
      </c>
      <c r="K19" s="82">
        <v>1627508</v>
      </c>
      <c r="L19" s="106" t="s">
        <v>79</v>
      </c>
      <c r="M19" s="106"/>
    </row>
    <row r="20" spans="1:13" ht="42" customHeight="1" x14ac:dyDescent="0.25">
      <c r="A20" s="94"/>
      <c r="B20" s="98" t="s">
        <v>5</v>
      </c>
      <c r="C20" s="99">
        <f t="shared" ref="C20" si="6">SUM(C10:C19)</f>
        <v>10898757</v>
      </c>
      <c r="D20" s="99">
        <f t="shared" ref="D20:E20" si="7">SUM(D10:D19)</f>
        <v>813967</v>
      </c>
      <c r="E20" s="99">
        <f t="shared" si="7"/>
        <v>11712724</v>
      </c>
      <c r="F20" s="99">
        <f t="shared" ref="F20" si="8">SUM(F10:F19)</f>
        <v>5252678</v>
      </c>
      <c r="G20" s="99">
        <f t="shared" ref="G20:H20" si="9">SUM(G10:G19)</f>
        <v>2842946</v>
      </c>
      <c r="H20" s="99">
        <f t="shared" si="9"/>
        <v>2409732</v>
      </c>
      <c r="I20" s="99">
        <f t="shared" ref="I20:J20" si="10">SUM(I10:I19)</f>
        <v>16965402</v>
      </c>
      <c r="J20" s="99">
        <f t="shared" si="10"/>
        <v>779515</v>
      </c>
      <c r="K20" s="99">
        <f>SUM(K10:K19)</f>
        <v>16185887</v>
      </c>
      <c r="L20" s="135" t="s">
        <v>3</v>
      </c>
      <c r="M20" s="136"/>
    </row>
  </sheetData>
  <mergeCells count="31">
    <mergeCell ref="A5:B5"/>
    <mergeCell ref="C5:K5"/>
    <mergeCell ref="L5:M5"/>
    <mergeCell ref="D6:D7"/>
    <mergeCell ref="C8:C9"/>
    <mergeCell ref="D8:D9"/>
    <mergeCell ref="E6:E7"/>
    <mergeCell ref="F6:H6"/>
    <mergeCell ref="F7:H7"/>
    <mergeCell ref="I7:K7"/>
    <mergeCell ref="A6:A9"/>
    <mergeCell ref="B6:B9"/>
    <mergeCell ref="C6:C7"/>
    <mergeCell ref="I6:K6"/>
    <mergeCell ref="E8:E9"/>
    <mergeCell ref="A1:M1"/>
    <mergeCell ref="A2:M2"/>
    <mergeCell ref="A3:M3"/>
    <mergeCell ref="A4:M4"/>
    <mergeCell ref="L20:M20"/>
    <mergeCell ref="L6:M9"/>
    <mergeCell ref="L18:M18"/>
    <mergeCell ref="L10:M10"/>
    <mergeCell ref="L11:M11"/>
    <mergeCell ref="L12:M12"/>
    <mergeCell ref="L14:M14"/>
    <mergeCell ref="L19:M19"/>
    <mergeCell ref="L15:M15"/>
    <mergeCell ref="L16:M16"/>
    <mergeCell ref="L17:M17"/>
    <mergeCell ref="L13:M13"/>
  </mergeCells>
  <phoneticPr fontId="8" type="noConversion"/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6"/>
  <sheetViews>
    <sheetView tabSelected="1" view="pageBreakPreview" topLeftCell="A7" zoomScale="90" zoomScaleSheetLayoutView="90" workbookViewId="0">
      <selection activeCell="L17" sqref="L17"/>
    </sheetView>
  </sheetViews>
  <sheetFormatPr defaultColWidth="9.109375" defaultRowHeight="13.8" x14ac:dyDescent="0.25"/>
  <cols>
    <col min="1" max="1" width="12.6640625" style="8" customWidth="1"/>
    <col min="2" max="2" width="40.6640625" style="7" customWidth="1"/>
    <col min="3" max="9" width="10.6640625" style="7" customWidth="1"/>
    <col min="10" max="10" width="39.6640625" style="7" customWidth="1"/>
    <col min="11" max="11" width="12.6640625" style="7" customWidth="1"/>
    <col min="12" max="12" width="10.5546875" style="7" bestFit="1" customWidth="1"/>
    <col min="13" max="13" width="41.33203125" style="7" customWidth="1"/>
    <col min="14" max="16384" width="9.109375" style="7"/>
  </cols>
  <sheetData>
    <row r="1" spans="1:15" s="4" customFormat="1" ht="21" customHeight="1" x14ac:dyDescent="0.2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5"/>
      <c r="L1" s="5"/>
    </row>
    <row r="2" spans="1:15" ht="18" customHeight="1" x14ac:dyDescent="0.25">
      <c r="A2" s="153" t="s">
        <v>87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5" ht="15.75" customHeight="1" x14ac:dyDescent="0.25">
      <c r="A3" s="152">
        <v>2015</v>
      </c>
      <c r="B3" s="152"/>
      <c r="C3" s="152"/>
      <c r="D3" s="152"/>
      <c r="E3" s="152"/>
      <c r="F3" s="152"/>
      <c r="G3" s="152"/>
      <c r="H3" s="152"/>
      <c r="I3" s="152"/>
      <c r="J3" s="152"/>
      <c r="K3" s="16"/>
    </row>
    <row r="4" spans="1:15" ht="15.75" customHeight="1" x14ac:dyDescent="0.25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5" ht="15.6" x14ac:dyDescent="0.25">
      <c r="A5" s="154">
        <v>2015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5" ht="50.2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6"/>
      <c r="L6" s="15" t="s">
        <v>50</v>
      </c>
    </row>
    <row r="7" spans="1:15" ht="50.25" customHeight="1" thickBot="1" x14ac:dyDescent="0.3">
      <c r="A7" s="9"/>
      <c r="B7" s="9"/>
      <c r="C7" s="9"/>
      <c r="D7" s="9"/>
      <c r="E7" s="9"/>
      <c r="F7" s="9"/>
      <c r="G7" s="9"/>
      <c r="H7" s="9"/>
      <c r="I7" s="9"/>
      <c r="J7" s="47"/>
      <c r="K7" s="40"/>
      <c r="L7" s="67">
        <f>SUM('96'!E10)</f>
        <v>2128242</v>
      </c>
      <c r="M7" s="33" t="s">
        <v>101</v>
      </c>
    </row>
    <row r="8" spans="1:15" ht="50.25" customHeight="1" thickBot="1" x14ac:dyDescent="0.3">
      <c r="A8" s="9"/>
      <c r="B8" s="11"/>
      <c r="C8" s="12"/>
      <c r="D8" s="12"/>
      <c r="E8" s="12"/>
      <c r="F8" s="12"/>
      <c r="G8" s="12"/>
      <c r="H8" s="12"/>
      <c r="I8" s="10"/>
      <c r="J8" s="48"/>
      <c r="K8" s="40"/>
      <c r="L8" s="69">
        <f>SUM('96'!E11)</f>
        <v>4187081</v>
      </c>
      <c r="M8" s="33" t="s">
        <v>81</v>
      </c>
    </row>
    <row r="9" spans="1:15" ht="50.25" customHeight="1" thickBot="1" x14ac:dyDescent="0.3">
      <c r="A9" s="57"/>
      <c r="B9" s="11"/>
      <c r="C9" s="12"/>
      <c r="D9" s="12"/>
      <c r="E9" s="12"/>
      <c r="F9" s="12"/>
      <c r="G9" s="12"/>
      <c r="H9" s="12"/>
      <c r="I9" s="10"/>
      <c r="J9" s="48"/>
      <c r="K9" s="40"/>
      <c r="L9" s="69">
        <f>SUM('96'!E12)</f>
        <v>2972532</v>
      </c>
      <c r="M9" s="33" t="s">
        <v>82</v>
      </c>
      <c r="O9" s="33"/>
    </row>
    <row r="10" spans="1:15" ht="50.25" customHeight="1" thickBot="1" x14ac:dyDescent="0.3">
      <c r="A10" s="9"/>
      <c r="B10" s="11"/>
      <c r="C10" s="12"/>
      <c r="D10" s="12"/>
      <c r="E10" s="12"/>
      <c r="F10" s="12"/>
      <c r="G10" s="12"/>
      <c r="H10" s="12"/>
      <c r="I10" s="10"/>
      <c r="J10" s="48"/>
      <c r="K10" s="40"/>
      <c r="L10" s="69">
        <f>SUM('96'!E13)</f>
        <v>24286</v>
      </c>
      <c r="M10" s="100" t="s">
        <v>102</v>
      </c>
    </row>
    <row r="11" spans="1:15" ht="50.25" customHeight="1" thickBot="1" x14ac:dyDescent="0.3">
      <c r="A11" s="9"/>
      <c r="B11" s="11"/>
      <c r="C11" s="12"/>
      <c r="D11" s="12"/>
      <c r="E11" s="12"/>
      <c r="F11" s="12"/>
      <c r="G11" s="12"/>
      <c r="H11" s="12"/>
      <c r="I11" s="10"/>
      <c r="J11" s="48"/>
      <c r="K11" s="40"/>
      <c r="L11" s="69">
        <f>SUM('96'!E14)</f>
        <v>47621</v>
      </c>
      <c r="M11" s="33" t="s">
        <v>83</v>
      </c>
    </row>
    <row r="12" spans="1:15" ht="50.25" customHeight="1" thickBot="1" x14ac:dyDescent="0.3">
      <c r="A12" s="9"/>
      <c r="B12" s="11"/>
      <c r="C12" s="12"/>
      <c r="D12" s="12"/>
      <c r="E12" s="12"/>
      <c r="F12" s="12"/>
      <c r="G12" s="12"/>
      <c r="H12" s="12"/>
      <c r="I12" s="10"/>
      <c r="J12" s="48"/>
      <c r="K12" s="40"/>
      <c r="L12" s="69">
        <f>SUM('96'!E15)</f>
        <v>124521</v>
      </c>
      <c r="M12" s="33" t="s">
        <v>103</v>
      </c>
    </row>
    <row r="13" spans="1:15" ht="50.25" customHeight="1" thickBot="1" x14ac:dyDescent="0.3">
      <c r="A13" s="9"/>
      <c r="B13" s="11"/>
      <c r="C13" s="12"/>
      <c r="D13" s="12"/>
      <c r="E13" s="12"/>
      <c r="F13" s="12"/>
      <c r="G13" s="12"/>
      <c r="H13" s="12"/>
      <c r="I13" s="10"/>
      <c r="J13" s="48"/>
      <c r="K13" s="40"/>
      <c r="L13" s="69">
        <f>SUM('96'!E16)</f>
        <v>835552</v>
      </c>
      <c r="M13" s="33" t="s">
        <v>104</v>
      </c>
    </row>
    <row r="14" spans="1:15" ht="50.25" customHeight="1" thickBot="1" x14ac:dyDescent="0.3">
      <c r="A14" s="9"/>
      <c r="B14" s="11"/>
      <c r="C14" s="12"/>
      <c r="D14" s="12"/>
      <c r="E14" s="12"/>
      <c r="F14" s="12"/>
      <c r="G14" s="12"/>
      <c r="H14" s="13"/>
      <c r="I14" s="10"/>
      <c r="J14" s="48"/>
      <c r="K14" s="40"/>
      <c r="L14" s="69">
        <f>SUM('96'!E17)</f>
        <v>71248</v>
      </c>
      <c r="M14" s="33" t="s">
        <v>84</v>
      </c>
    </row>
    <row r="15" spans="1:15" ht="50.25" customHeight="1" thickBot="1" x14ac:dyDescent="0.3">
      <c r="A15" s="9"/>
      <c r="B15" s="11"/>
      <c r="C15" s="12"/>
      <c r="D15" s="12"/>
      <c r="E15" s="12"/>
      <c r="F15" s="12"/>
      <c r="G15" s="12"/>
      <c r="H15" s="12"/>
      <c r="I15" s="10"/>
      <c r="J15" s="48"/>
      <c r="K15" s="40"/>
      <c r="L15" s="69">
        <f>SUM('96'!E18)</f>
        <v>134246</v>
      </c>
      <c r="M15" s="33" t="s">
        <v>105</v>
      </c>
    </row>
    <row r="16" spans="1:15" ht="22.5" customHeight="1" thickBot="1" x14ac:dyDescent="0.3">
      <c r="A16" s="151" t="s">
        <v>92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40"/>
      <c r="L16" s="69">
        <f>SUM('96'!E19)</f>
        <v>1187395</v>
      </c>
      <c r="M16" s="33" t="s">
        <v>85</v>
      </c>
    </row>
    <row r="17" spans="1:12" x14ac:dyDescent="0.25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7"/>
    </row>
    <row r="18" spans="1:12" x14ac:dyDescent="0.25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A20" s="14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x14ac:dyDescent="0.25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x14ac:dyDescent="0.25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2" x14ac:dyDescent="0.2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 x14ac:dyDescent="0.25">
      <c r="A25" s="14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 x14ac:dyDescent="0.25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2" x14ac:dyDescent="0.2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2" x14ac:dyDescent="0.25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2" x14ac:dyDescent="0.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2" x14ac:dyDescent="0.25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5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2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4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4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4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4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4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4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</row>
  </sheetData>
  <mergeCells count="6">
    <mergeCell ref="A1:J1"/>
    <mergeCell ref="A16:J16"/>
    <mergeCell ref="A3:J3"/>
    <mergeCell ref="A2:J2"/>
    <mergeCell ref="A4:J4"/>
    <mergeCell ref="A5:J5"/>
  </mergeCells>
  <phoneticPr fontId="8" type="noConversion"/>
  <printOptions horizontalCentered="1" verticalCentered="1"/>
  <pageMargins left="0" right="0" top="0" bottom="0" header="0.31496062992125984" footer="0.31496062992125984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1"/>
  <sheetViews>
    <sheetView view="pageBreakPreview" zoomScale="110" zoomScaleSheetLayoutView="110" workbookViewId="0">
      <selection activeCell="J6" sqref="J6:K9"/>
    </sheetView>
  </sheetViews>
  <sheetFormatPr defaultColWidth="9.109375" defaultRowHeight="13.8" x14ac:dyDescent="0.25"/>
  <cols>
    <col min="1" max="1" width="6.6640625" style="35" customWidth="1"/>
    <col min="2" max="2" width="30.6640625" style="33" customWidth="1"/>
    <col min="3" max="9" width="10.6640625" style="33" customWidth="1"/>
    <col min="10" max="10" width="30.6640625" style="33" customWidth="1"/>
    <col min="11" max="11" width="6.6640625" style="33" customWidth="1"/>
    <col min="12" max="13" width="9.109375" style="33"/>
    <col min="14" max="14" width="31.6640625" style="33" customWidth="1"/>
    <col min="15" max="16384" width="9.109375" style="33"/>
  </cols>
  <sheetData>
    <row r="1" spans="1:14" ht="42.75" customHeight="1" x14ac:dyDescent="0.25">
      <c r="A1" s="134" t="s">
        <v>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4" ht="21" x14ac:dyDescent="0.25">
      <c r="A2" s="116">
        <v>2015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ht="15.6" customHeight="1" x14ac:dyDescent="0.25">
      <c r="A3" s="112" t="s">
        <v>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4" ht="15.75" customHeight="1" x14ac:dyDescent="0.25">
      <c r="A4" s="112">
        <v>2015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4" ht="15.6" x14ac:dyDescent="0.25">
      <c r="A5" s="117" t="s">
        <v>110</v>
      </c>
      <c r="B5" s="117"/>
      <c r="C5" s="140"/>
      <c r="D5" s="140"/>
      <c r="E5" s="140"/>
      <c r="F5" s="140"/>
      <c r="G5" s="140"/>
      <c r="H5" s="140"/>
      <c r="I5" s="140"/>
      <c r="J5" s="118" t="s">
        <v>111</v>
      </c>
      <c r="K5" s="118"/>
    </row>
    <row r="6" spans="1:14" s="38" customFormat="1" ht="33.6" customHeight="1" thickBot="1" x14ac:dyDescent="0.3">
      <c r="A6" s="137" t="s">
        <v>54</v>
      </c>
      <c r="B6" s="146" t="s">
        <v>2</v>
      </c>
      <c r="C6" s="141" t="s">
        <v>48</v>
      </c>
      <c r="D6" s="141"/>
      <c r="E6" s="141" t="s">
        <v>47</v>
      </c>
      <c r="F6" s="141" t="s">
        <v>46</v>
      </c>
      <c r="G6" s="141" t="s">
        <v>31</v>
      </c>
      <c r="H6" s="141" t="s">
        <v>32</v>
      </c>
      <c r="I6" s="141" t="s">
        <v>45</v>
      </c>
      <c r="J6" s="161" t="s">
        <v>4</v>
      </c>
      <c r="K6" s="161"/>
    </row>
    <row r="7" spans="1:14" s="38" customFormat="1" ht="33" customHeight="1" thickTop="1" thickBot="1" x14ac:dyDescent="0.3">
      <c r="A7" s="138"/>
      <c r="B7" s="147"/>
      <c r="C7" s="144" t="s">
        <v>44</v>
      </c>
      <c r="D7" s="144"/>
      <c r="E7" s="142"/>
      <c r="F7" s="142"/>
      <c r="G7" s="142"/>
      <c r="H7" s="142"/>
      <c r="I7" s="142"/>
      <c r="J7" s="162"/>
      <c r="K7" s="162"/>
    </row>
    <row r="8" spans="1:14" s="38" customFormat="1" ht="31.8" customHeight="1" thickTop="1" thickBot="1" x14ac:dyDescent="0.3">
      <c r="A8" s="138"/>
      <c r="B8" s="147"/>
      <c r="C8" s="39" t="s">
        <v>34</v>
      </c>
      <c r="D8" s="39" t="s">
        <v>7</v>
      </c>
      <c r="E8" s="145" t="s">
        <v>43</v>
      </c>
      <c r="F8" s="145" t="s">
        <v>42</v>
      </c>
      <c r="G8" s="41" t="s">
        <v>33</v>
      </c>
      <c r="H8" s="41" t="s">
        <v>33</v>
      </c>
      <c r="I8" s="145" t="s">
        <v>41</v>
      </c>
      <c r="J8" s="162"/>
      <c r="K8" s="162"/>
    </row>
    <row r="9" spans="1:14" s="38" customFormat="1" ht="42.6" customHeight="1" thickTop="1" x14ac:dyDescent="0.25">
      <c r="A9" s="139"/>
      <c r="B9" s="148"/>
      <c r="C9" s="37" t="s">
        <v>37</v>
      </c>
      <c r="D9" s="37" t="s">
        <v>58</v>
      </c>
      <c r="E9" s="157"/>
      <c r="F9" s="157"/>
      <c r="G9" s="37" t="s">
        <v>35</v>
      </c>
      <c r="H9" s="37" t="s">
        <v>36</v>
      </c>
      <c r="I9" s="157"/>
      <c r="J9" s="163"/>
      <c r="K9" s="163"/>
    </row>
    <row r="10" spans="1:14" ht="36" customHeight="1" thickBot="1" x14ac:dyDescent="0.3">
      <c r="A10" s="49">
        <v>45</v>
      </c>
      <c r="B10" s="50" t="s">
        <v>90</v>
      </c>
      <c r="C10" s="67">
        <v>725111</v>
      </c>
      <c r="D10" s="67">
        <v>1169916</v>
      </c>
      <c r="E10" s="67">
        <v>98470</v>
      </c>
      <c r="F10" s="67">
        <v>157334</v>
      </c>
      <c r="G10" s="68">
        <v>20.75</v>
      </c>
      <c r="H10" s="68">
        <v>16.66</v>
      </c>
      <c r="I10" s="67">
        <v>55436</v>
      </c>
      <c r="J10" s="110" t="s">
        <v>89</v>
      </c>
      <c r="K10" s="110"/>
    </row>
    <row r="11" spans="1:14" ht="36" customHeight="1" thickBot="1" x14ac:dyDescent="0.3">
      <c r="A11" s="51">
        <v>85</v>
      </c>
      <c r="B11" s="52" t="s">
        <v>51</v>
      </c>
      <c r="C11" s="69">
        <v>1000573</v>
      </c>
      <c r="D11" s="69">
        <v>2908907</v>
      </c>
      <c r="E11" s="69">
        <v>150161</v>
      </c>
      <c r="F11" s="69">
        <v>206272</v>
      </c>
      <c r="G11" s="70">
        <v>20.88</v>
      </c>
      <c r="H11" s="70">
        <v>6.32</v>
      </c>
      <c r="I11" s="69">
        <v>104920</v>
      </c>
      <c r="J11" s="103" t="s">
        <v>65</v>
      </c>
      <c r="K11" s="103"/>
    </row>
    <row r="12" spans="1:14" ht="36" customHeight="1" thickBot="1" x14ac:dyDescent="0.3">
      <c r="A12" s="75">
        <v>86</v>
      </c>
      <c r="B12" s="76" t="s">
        <v>66</v>
      </c>
      <c r="C12" s="71">
        <v>1702543</v>
      </c>
      <c r="D12" s="71">
        <v>1140151</v>
      </c>
      <c r="E12" s="71">
        <v>289438</v>
      </c>
      <c r="F12" s="71">
        <v>368541</v>
      </c>
      <c r="G12" s="72">
        <v>9.01</v>
      </c>
      <c r="H12" s="72">
        <v>12.46</v>
      </c>
      <c r="I12" s="71">
        <v>111714</v>
      </c>
      <c r="J12" s="158" t="s">
        <v>67</v>
      </c>
      <c r="K12" s="158"/>
    </row>
    <row r="13" spans="1:14" ht="36" customHeight="1" thickBot="1" x14ac:dyDescent="0.3">
      <c r="A13" s="51">
        <v>88</v>
      </c>
      <c r="B13" s="52" t="s">
        <v>95</v>
      </c>
      <c r="C13" s="69">
        <v>759</v>
      </c>
      <c r="D13" s="69">
        <v>19512</v>
      </c>
      <c r="E13" s="69">
        <v>80415</v>
      </c>
      <c r="F13" s="69">
        <v>130480</v>
      </c>
      <c r="G13" s="70">
        <v>31.09</v>
      </c>
      <c r="H13" s="70">
        <v>7.28</v>
      </c>
      <c r="I13" s="69">
        <v>66367</v>
      </c>
      <c r="J13" s="103" t="s">
        <v>96</v>
      </c>
      <c r="K13" s="103"/>
      <c r="L13" s="73"/>
      <c r="M13" s="74"/>
      <c r="N13" s="74"/>
    </row>
    <row r="14" spans="1:14" ht="36" customHeight="1" thickBot="1" x14ac:dyDescent="0.3">
      <c r="A14" s="75">
        <v>90</v>
      </c>
      <c r="B14" s="76" t="s">
        <v>68</v>
      </c>
      <c r="C14" s="71">
        <v>31210</v>
      </c>
      <c r="D14" s="71">
        <v>11495</v>
      </c>
      <c r="E14" s="71">
        <v>113652</v>
      </c>
      <c r="F14" s="71">
        <v>144371</v>
      </c>
      <c r="G14" s="72">
        <v>12.87</v>
      </c>
      <c r="H14" s="72">
        <v>8.4</v>
      </c>
      <c r="I14" s="71">
        <v>27436</v>
      </c>
      <c r="J14" s="158" t="s">
        <v>69</v>
      </c>
      <c r="K14" s="158"/>
    </row>
    <row r="15" spans="1:14" ht="36" customHeight="1" thickBot="1" x14ac:dyDescent="0.3">
      <c r="A15" s="51">
        <v>91</v>
      </c>
      <c r="B15" s="52" t="s">
        <v>70</v>
      </c>
      <c r="C15" s="69">
        <v>50346</v>
      </c>
      <c r="D15" s="69">
        <v>56384</v>
      </c>
      <c r="E15" s="69">
        <v>49354</v>
      </c>
      <c r="F15" s="69">
        <v>106804</v>
      </c>
      <c r="G15" s="70">
        <v>13.4</v>
      </c>
      <c r="H15" s="70">
        <v>40.39</v>
      </c>
      <c r="I15" s="69">
        <v>22384</v>
      </c>
      <c r="J15" s="103" t="s">
        <v>71</v>
      </c>
      <c r="K15" s="103"/>
    </row>
    <row r="16" spans="1:14" ht="36" customHeight="1" thickBot="1" x14ac:dyDescent="0.3">
      <c r="A16" s="75">
        <v>93</v>
      </c>
      <c r="B16" s="76" t="s">
        <v>72</v>
      </c>
      <c r="C16" s="71">
        <v>333551</v>
      </c>
      <c r="D16" s="71">
        <v>439182</v>
      </c>
      <c r="E16" s="71">
        <v>66172</v>
      </c>
      <c r="F16" s="71">
        <v>134782</v>
      </c>
      <c r="G16" s="72">
        <v>11.11</v>
      </c>
      <c r="H16" s="72">
        <v>39.79</v>
      </c>
      <c r="I16" s="71">
        <v>34881</v>
      </c>
      <c r="J16" s="158" t="s">
        <v>73</v>
      </c>
      <c r="K16" s="158"/>
    </row>
    <row r="17" spans="1:11" ht="36" customHeight="1" thickBot="1" x14ac:dyDescent="0.3">
      <c r="A17" s="51">
        <v>94</v>
      </c>
      <c r="B17" s="52" t="s">
        <v>74</v>
      </c>
      <c r="C17" s="69">
        <v>22444</v>
      </c>
      <c r="D17" s="69">
        <v>11244</v>
      </c>
      <c r="E17" s="69">
        <v>462649</v>
      </c>
      <c r="F17" s="69">
        <v>512153</v>
      </c>
      <c r="G17" s="70">
        <v>9.67</v>
      </c>
      <c r="H17" s="70">
        <v>0</v>
      </c>
      <c r="I17" s="69">
        <v>73010</v>
      </c>
      <c r="J17" s="103" t="s">
        <v>75</v>
      </c>
      <c r="K17" s="103"/>
    </row>
    <row r="18" spans="1:11" ht="36" customHeight="1" thickBot="1" x14ac:dyDescent="0.3">
      <c r="A18" s="75">
        <v>95</v>
      </c>
      <c r="B18" s="76" t="s">
        <v>76</v>
      </c>
      <c r="C18" s="71">
        <v>71320</v>
      </c>
      <c r="D18" s="71">
        <v>60779</v>
      </c>
      <c r="E18" s="71">
        <v>61299</v>
      </c>
      <c r="F18" s="71">
        <v>89373</v>
      </c>
      <c r="G18" s="72">
        <v>15.22</v>
      </c>
      <c r="H18" s="72">
        <v>16.190000000000001</v>
      </c>
      <c r="I18" s="71">
        <v>28322</v>
      </c>
      <c r="J18" s="158" t="s">
        <v>77</v>
      </c>
      <c r="K18" s="158"/>
    </row>
    <row r="19" spans="1:11" ht="36" customHeight="1" x14ac:dyDescent="0.25">
      <c r="A19" s="54">
        <v>96</v>
      </c>
      <c r="B19" s="55" t="s">
        <v>78</v>
      </c>
      <c r="C19" s="77">
        <v>677441</v>
      </c>
      <c r="D19" s="77">
        <v>465885</v>
      </c>
      <c r="E19" s="77">
        <v>97744</v>
      </c>
      <c r="F19" s="77">
        <v>138499</v>
      </c>
      <c r="G19" s="78">
        <v>18.59</v>
      </c>
      <c r="H19" s="78">
        <v>10.84</v>
      </c>
      <c r="I19" s="77">
        <v>38685</v>
      </c>
      <c r="J19" s="106" t="s">
        <v>79</v>
      </c>
      <c r="K19" s="106"/>
    </row>
    <row r="20" spans="1:11" ht="42" customHeight="1" x14ac:dyDescent="0.25">
      <c r="A20" s="159" t="s">
        <v>5</v>
      </c>
      <c r="B20" s="159"/>
      <c r="C20" s="79">
        <v>4615300</v>
      </c>
      <c r="D20" s="79">
        <v>6283456</v>
      </c>
      <c r="E20" s="79">
        <v>129954</v>
      </c>
      <c r="F20" s="79">
        <v>188233</v>
      </c>
      <c r="G20" s="80">
        <v>16.760000000000002</v>
      </c>
      <c r="H20" s="80">
        <v>14.2</v>
      </c>
      <c r="I20" s="79">
        <v>70442</v>
      </c>
      <c r="J20" s="160" t="s">
        <v>3</v>
      </c>
      <c r="K20" s="160"/>
    </row>
    <row r="21" spans="1:11" x14ac:dyDescent="0.25">
      <c r="A21" s="155" t="s">
        <v>59</v>
      </c>
      <c r="B21" s="155"/>
      <c r="C21" s="155"/>
      <c r="D21" s="155"/>
      <c r="E21" s="155"/>
      <c r="F21" s="155"/>
      <c r="G21" s="56"/>
      <c r="H21" s="156" t="s">
        <v>80</v>
      </c>
      <c r="I21" s="156"/>
      <c r="J21" s="156"/>
      <c r="K21" s="156"/>
    </row>
  </sheetData>
  <mergeCells count="34">
    <mergeCell ref="A5:B5"/>
    <mergeCell ref="C5:I5"/>
    <mergeCell ref="J5:K5"/>
    <mergeCell ref="A1:K1"/>
    <mergeCell ref="A2:K2"/>
    <mergeCell ref="A3:K3"/>
    <mergeCell ref="A4:K4"/>
    <mergeCell ref="J19:K19"/>
    <mergeCell ref="J18:K18"/>
    <mergeCell ref="A20:B20"/>
    <mergeCell ref="J20:K20"/>
    <mergeCell ref="J6:K9"/>
    <mergeCell ref="F6:F7"/>
    <mergeCell ref="G6:G7"/>
    <mergeCell ref="H6:H7"/>
    <mergeCell ref="J13:K13"/>
    <mergeCell ref="C7:D7"/>
    <mergeCell ref="E8:E9"/>
    <mergeCell ref="A21:F21"/>
    <mergeCell ref="H21:K21"/>
    <mergeCell ref="J17:K17"/>
    <mergeCell ref="J10:K10"/>
    <mergeCell ref="F8:F9"/>
    <mergeCell ref="I8:I9"/>
    <mergeCell ref="A6:A9"/>
    <mergeCell ref="B6:B9"/>
    <mergeCell ref="I6:I7"/>
    <mergeCell ref="J11:K11"/>
    <mergeCell ref="J12:K12"/>
    <mergeCell ref="C6:D6"/>
    <mergeCell ref="J14:K14"/>
    <mergeCell ref="J15:K15"/>
    <mergeCell ref="J16:K16"/>
    <mergeCell ref="E6:E7"/>
  </mergeCells>
  <phoneticPr fontId="8" type="noConversion"/>
  <printOptions horizontalCentered="1" verticalCentered="1"/>
  <pageMargins left="0" right="0" top="0" bottom="0" header="0.31496062992125984" footer="0.31496062992125984"/>
  <pageSetup paperSize="9" scale="90" orientation="landscape" r:id="rId1"/>
  <headerFooter>
    <oddFooter>&amp;R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30" zoomScaleNormal="130" workbookViewId="0">
      <selection activeCell="A8" sqref="A8"/>
    </sheetView>
  </sheetViews>
  <sheetFormatPr defaultColWidth="8.88671875" defaultRowHeight="13.2" x14ac:dyDescent="0.25"/>
  <cols>
    <col min="1" max="1" width="55.6640625" style="61" customWidth="1"/>
    <col min="2" max="3" width="8.6640625" style="60" customWidth="1"/>
    <col min="4" max="4" width="8.6640625" style="59" customWidth="1"/>
    <col min="5" max="5" width="8.6640625" style="58" customWidth="1"/>
    <col min="6" max="6" width="55.6640625" style="58" customWidth="1"/>
    <col min="7" max="16384" width="8.88671875" style="58"/>
  </cols>
  <sheetData>
    <row r="1" spans="1:6" x14ac:dyDescent="0.25">
      <c r="A1" s="61" t="str">
        <f>CONCATENATE('95'!A3)</f>
        <v>NUMBER OF EMPLOYEES &amp; ESTIMATES OF COMPENSATIONS OF EMPLOYEES BY NATIONALITY
&amp; MAIN ECONOMIC ACTIVITY</v>
      </c>
      <c r="B1" s="60">
        <v>2014</v>
      </c>
      <c r="C1" s="60">
        <v>93</v>
      </c>
      <c r="D1" s="59">
        <v>93</v>
      </c>
      <c r="E1" s="62" t="str">
        <f>CONCATENATE('95'!A2)</f>
        <v>2015</v>
      </c>
      <c r="F1" s="58" t="str">
        <f>CONCATENATE('95'!A1)</f>
        <v>عدد المشتغلين و تقديرات تعويضات العاملين حسب الجنسية و النشاط الإقتصادي الرئيسي</v>
      </c>
    </row>
    <row r="2" spans="1:6" x14ac:dyDescent="0.25">
      <c r="A2" s="61" t="str">
        <f>CONCATENATE('96'!A3)</f>
        <v>ESTIMATES OF VALUE ADDED BY MAIN ECONOMIC ACTIVITY</v>
      </c>
      <c r="B2" s="60" t="str">
        <f>CONCATENATE('96'!A4)</f>
        <v>2015</v>
      </c>
      <c r="C2" s="60">
        <v>94</v>
      </c>
      <c r="D2" s="59">
        <v>94</v>
      </c>
      <c r="E2" s="62" t="str">
        <f>CONCATENATE('96'!A2)</f>
        <v>2015</v>
      </c>
      <c r="F2" s="58" t="str">
        <f>CONCATENATE('96'!A1)</f>
        <v>تقديرات القيمة المضافة حسب النشاط الاقتصادي الرئيسي</v>
      </c>
    </row>
    <row r="3" spans="1:6" x14ac:dyDescent="0.25">
      <c r="A3" s="61" t="str">
        <f>CONCATENATE('97'!A3)</f>
        <v>MAIN ECONOMIC INDICATORS BY MAIN ECONOMIC ACTIVITY</v>
      </c>
      <c r="B3" s="60" t="str">
        <f>CONCATENATE('97'!A4)</f>
        <v>2015</v>
      </c>
      <c r="C3" s="60">
        <v>95</v>
      </c>
      <c r="D3" s="59">
        <v>95</v>
      </c>
      <c r="E3" s="62" t="str">
        <f>CONCATENATE('97'!A2)</f>
        <v>2015</v>
      </c>
      <c r="F3" s="58" t="str">
        <f>CONCATENATE('97'!A1)</f>
        <v>أهم المؤشرات الإقتصادية حسب النشاط الإقتصادي الرئيسي</v>
      </c>
    </row>
    <row r="4" spans="1:6" x14ac:dyDescent="0.25">
      <c r="E4" s="62"/>
    </row>
    <row r="5" spans="1:6" x14ac:dyDescent="0.25">
      <c r="E5" s="62"/>
    </row>
    <row r="6" spans="1:6" x14ac:dyDescent="0.25">
      <c r="E6" s="62"/>
    </row>
    <row r="7" spans="1:6" x14ac:dyDescent="0.25">
      <c r="E7" s="62"/>
    </row>
    <row r="8" spans="1:6" x14ac:dyDescent="0.25">
      <c r="A8" s="61" t="str">
        <f>CONCATENATE(Gr_29!A4)</f>
        <v>GROSS VALUE ADDED BY MAIN ECONOMIC ACTIVITY</v>
      </c>
      <c r="B8" s="60" t="str">
        <f>CONCATENATE(Gr_29!A5)</f>
        <v>2015</v>
      </c>
      <c r="C8" s="60">
        <v>29</v>
      </c>
      <c r="D8" s="59">
        <v>29</v>
      </c>
      <c r="E8" s="62" t="str">
        <f>CONCATENATE(Gr_29!A3)</f>
        <v>2015</v>
      </c>
      <c r="F8" s="58" t="str">
        <f>CONCATENATE(Gr_29!A2)</f>
        <v>إجمالي القيمة المضافة حسب النشاط الاقتصادي الرئيسي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Social &amp; Personal&amp;Services Statistics (Private Sector)chapter 12 -2015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إحصاءات الخدمات الشخصية والإجتماعية (القطاع الخاص الفصل الثاني عشر 2015</DocumentDescription>
    <TaxKeywordTaxHTField xmlns="b1657202-86a7-46c3-ba71-02bb0da5a392">
      <Terms xmlns="http://schemas.microsoft.com/office/infopath/2007/PartnerControls"/>
    </TaxKeywordTaxHTField>
    <Year xmlns="b1657202-86a7-46c3-ba71-02bb0da5a392">2015</Year>
    <PublishingStartDate xmlns="http://schemas.microsoft.com/sharepoint/v3">2017-06-17T21:00:00+00:00</PublishingStartDate>
    <Visible xmlns="b1657202-86a7-46c3-ba71-02bb0da5a392">true</Visible>
    <ArabicTitle xmlns="b1657202-86a7-46c3-ba71-02bb0da5a392">إحصاءات الخدمات الشخصية والإجتماعية (القطاع الخاص الفصل الثاني عشر 2015</ArabicTitle>
    <DocumentDescription0 xmlns="423524d6-f9d7-4b47-aadf-7b8f6888b7b0">Social &amp; Personal&amp;Services Statistics (Private Sector)chapter 12 -2015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F36D0B49-2C40-4303-80EA-C8F8251125F5}"/>
</file>

<file path=customXml/itemProps2.xml><?xml version="1.0" encoding="utf-8"?>
<ds:datastoreItem xmlns:ds="http://schemas.openxmlformats.org/officeDocument/2006/customXml" ds:itemID="{069B7217-FE88-4F71-BFD9-8362E163B250}"/>
</file>

<file path=customXml/itemProps3.xml><?xml version="1.0" encoding="utf-8"?>
<ds:datastoreItem xmlns:ds="http://schemas.openxmlformats.org/officeDocument/2006/customXml" ds:itemID="{5BDB82E1-33C3-4BF5-A9A7-D5C855A2B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المقدمة</vt:lpstr>
      <vt:lpstr>التقديم</vt:lpstr>
      <vt:lpstr>95</vt:lpstr>
      <vt:lpstr>96</vt:lpstr>
      <vt:lpstr>Gr_29</vt:lpstr>
      <vt:lpstr>97</vt:lpstr>
      <vt:lpstr>Sheet1</vt:lpstr>
      <vt:lpstr>'95'!Print_Area</vt:lpstr>
      <vt:lpstr>'96'!Print_Area</vt:lpstr>
      <vt:lpstr>'97'!Print_Area</vt:lpstr>
      <vt:lpstr>Gr_29!Print_Area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&amp; Personal&amp;Services Statistics (Private Sector)chapter 12 -2015</dc:title>
  <dc:creator>Mr. Sabir</dc:creator>
  <cp:keywords/>
  <cp:lastModifiedBy>Saber Abd El_Zaher</cp:lastModifiedBy>
  <cp:lastPrinted>2016-12-14T08:59:02Z</cp:lastPrinted>
  <dcterms:created xsi:type="dcterms:W3CDTF">1998-01-05T07:20:42Z</dcterms:created>
  <dcterms:modified xsi:type="dcterms:W3CDTF">2017-03-14T06:12:59Z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Social &amp; Personal&amp;Services Statistics (Private Sector)chapter 12 -2015</vt:lpwstr>
  </property>
</Properties>
</file>